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 hidePivotFieldList="1"/>
  <mc:AlternateContent xmlns:mc="http://schemas.openxmlformats.org/markup-compatibility/2006">
    <mc:Choice Requires="x15">
      <x15ac:absPath xmlns:x15ac="http://schemas.microsoft.com/office/spreadsheetml/2010/11/ac" url="/Users/steve.chan/Documents/Policy/New gTLD PDP/PDP Ops/Subjects/4.4.3 Objections/"/>
    </mc:Choice>
  </mc:AlternateContent>
  <bookViews>
    <workbookView xWindow="720" yWindow="680" windowWidth="26180" windowHeight="15580" tabRatio="500"/>
  </bookViews>
  <sheets>
    <sheet name="Objections Statistics" sheetId="1" r:id="rId1"/>
    <sheet name="Pivot Table" sheetId="2" r:id="rId2"/>
    <sheet name="Strings with Reconsideration Re" sheetId="3" r:id="rId3"/>
  </sheets>
  <definedNames>
    <definedName name="_xlnm._FilterDatabase" localSheetId="0" hidden="1">'Objections Statistics'!$A$1:$M$277</definedName>
  </definedNames>
  <calcPr calcId="150001" concurrentCalc="0"/>
  <pivotCaches>
    <pivotCache cacheId="2" r:id="rId4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2" l="1"/>
  <c r="A25" i="2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3" i="1"/>
  <c r="B24" i="1"/>
  <c r="B25" i="1"/>
  <c r="B26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4" i="1"/>
  <c r="B5" i="1"/>
  <c r="B6" i="1"/>
  <c r="B7" i="1"/>
  <c r="B8" i="1"/>
  <c r="B3" i="1"/>
  <c r="B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3" i="1"/>
  <c r="K4" i="1"/>
  <c r="K2" i="1"/>
  <c r="C14" i="2"/>
  <c r="C15" i="2"/>
  <c r="C16" i="2"/>
  <c r="C17" i="2"/>
  <c r="C18" i="2"/>
  <c r="B14" i="2"/>
  <c r="B15" i="2"/>
  <c r="B16" i="2"/>
  <c r="B17" i="2"/>
  <c r="B18" i="2"/>
</calcChain>
</file>

<file path=xl/sharedStrings.xml><?xml version="1.0" encoding="utf-8"?>
<sst xmlns="http://schemas.openxmlformats.org/spreadsheetml/2006/main" count="2128" uniqueCount="655">
  <si>
    <t>String</t>
  </si>
  <si>
    <t>Application ID</t>
  </si>
  <si>
    <t>Applicant</t>
  </si>
  <si>
    <t>Objector</t>
  </si>
  <si>
    <t>Objection Type</t>
  </si>
  <si>
    <t>Determination</t>
  </si>
  <si>
    <t>Determination Date</t>
  </si>
  <si>
    <t>Determination Publication Date (ICANN)</t>
  </si>
  <si>
    <t>ACADEMY</t>
  </si>
  <si>
    <t>1-1336-51768</t>
  </si>
  <si>
    <t>Half Oaks, LLC</t>
  </si>
  <si>
    <t>Academy, Ltd., d/b/a Academy Sports + Outdoors</t>
  </si>
  <si>
    <t>Legal Rights</t>
  </si>
  <si>
    <t>Applicant Prevailed</t>
  </si>
  <si>
    <t>AMAZON</t>
  </si>
  <si>
    <t>1-1315-58086</t>
  </si>
  <si>
    <t>Amazon EU S.à r.l.</t>
  </si>
  <si>
    <t>Prof. Alain Pellet, Independent Objector</t>
  </si>
  <si>
    <t>Community</t>
  </si>
  <si>
    <t>ARCHITECT</t>
  </si>
  <si>
    <t>1-1342-7920</t>
  </si>
  <si>
    <t>Spring Frostbite, LLC</t>
  </si>
  <si>
    <t>The International Union of Architects</t>
  </si>
  <si>
    <t>Objector Prevailed</t>
  </si>
  <si>
    <t>AUTOINSURANCE</t>
  </si>
  <si>
    <t>1-1191-86372</t>
  </si>
  <si>
    <t>Allstate Fire and Casualty Insurance Company</t>
  </si>
  <si>
    <t>American Insurance Association</t>
  </si>
  <si>
    <t>Application Withdrawn</t>
  </si>
  <si>
    <t>--</t>
  </si>
  <si>
    <t>AXIS</t>
  </si>
  <si>
    <t>1-1934-72316</t>
  </si>
  <si>
    <t>Saudi Telecom Company</t>
  </si>
  <si>
    <t>Axis Communications AB/ Axis AB</t>
  </si>
  <si>
    <t>Terminated</t>
  </si>
  <si>
    <t>BAND</t>
  </si>
  <si>
    <t>1-1350-42613</t>
  </si>
  <si>
    <t>Auburn Hollow, LLC</t>
  </si>
  <si>
    <t>American Association of Independent Music (A2IM)</t>
  </si>
  <si>
    <t>1-856-54878</t>
  </si>
  <si>
    <t>Red Triangle, LLC</t>
  </si>
  <si>
    <t>BANK</t>
  </si>
  <si>
    <t>1-1053-59307</t>
  </si>
  <si>
    <t>Dotsecure Inc.</t>
  </si>
  <si>
    <t>International Banking Federation</t>
  </si>
  <si>
    <t>BASKETBALL</t>
  </si>
  <si>
    <t>1-1199-43437</t>
  </si>
  <si>
    <t>dot Basketball Limited</t>
  </si>
  <si>
    <t>Fédération Internationale de Basketball (FIBA)</t>
  </si>
  <si>
    <t>1-1355-53565</t>
  </si>
  <si>
    <t>Little Hollow, LLC</t>
  </si>
  <si>
    <t>BIO</t>
  </si>
  <si>
    <t>1-1000-94806</t>
  </si>
  <si>
    <t>STARTING DOT</t>
  </si>
  <si>
    <t>BIOTECHNOLOGY INDUSTRY ORGANIZATION</t>
  </si>
  <si>
    <t>Objection Withdrawn</t>
  </si>
  <si>
    <t>Biotechnology Industry Organization</t>
  </si>
  <si>
    <t>BLUE</t>
  </si>
  <si>
    <t>1-868-24255</t>
  </si>
  <si>
    <t>Afilias Limited</t>
  </si>
  <si>
    <t>Blue Cross and Blue Shield Association ("BCBSA")</t>
  </si>
  <si>
    <t>BOM</t>
  </si>
  <si>
    <t>1-1119-71934</t>
  </si>
  <si>
    <t>Núcleo de Informação e Coordenação do Ponto BR - NIC.br</t>
  </si>
  <si>
    <t>Verisign, Inc.</t>
  </si>
  <si>
    <t>String Confusion</t>
  </si>
  <si>
    <t>BOOK</t>
  </si>
  <si>
    <t>1-1315-44051</t>
  </si>
  <si>
    <t>Rakuten, Inc.</t>
  </si>
  <si>
    <t>BROKER</t>
  </si>
  <si>
    <t>1-1332-82635</t>
  </si>
  <si>
    <t>IG Group Holdings PLC</t>
  </si>
  <si>
    <t>TD Ameritrade</t>
  </si>
  <si>
    <t>Limited Public Interest</t>
  </si>
  <si>
    <t>Charles Schwab &amp; Co., Inc.</t>
  </si>
  <si>
    <t>BUY</t>
  </si>
  <si>
    <t>1-1141-30048</t>
  </si>
  <si>
    <t>Charleston Road Registry Inc.</t>
  </si>
  <si>
    <t>Commercial Connect LLC</t>
  </si>
  <si>
    <t>CAM</t>
  </si>
  <si>
    <t>1-1234-83704</t>
  </si>
  <si>
    <t>dot Agency Limited</t>
  </si>
  <si>
    <t>AC Webconnecting Holding B.V.</t>
  </si>
  <si>
    <t>1-1255-75865</t>
  </si>
  <si>
    <t>United TLD Holdco Ltd.</t>
  </si>
  <si>
    <t>Final Determination</t>
  </si>
  <si>
    <t>1-882-71415</t>
  </si>
  <si>
    <t>CAREERS</t>
  </si>
  <si>
    <t>1-1378-74207</t>
  </si>
  <si>
    <t>Wild Corner, LLC</t>
  </si>
  <si>
    <t>Employ Media LLC</t>
  </si>
  <si>
    <t>CARINSURANCE</t>
  </si>
  <si>
    <t>1-1191-70059</t>
  </si>
  <si>
    <t>CARS</t>
  </si>
  <si>
    <t>1-1377-8759</t>
  </si>
  <si>
    <t>Koko Castle, LLC</t>
  </si>
  <si>
    <t>1-845-37810</t>
  </si>
  <si>
    <t>Uniregistry, Corp.</t>
  </si>
  <si>
    <t>1-909-45636</t>
  </si>
  <si>
    <t>DERCars, LLC</t>
  </si>
  <si>
    <t>CHARITY</t>
  </si>
  <si>
    <t>1-1241-87032</t>
  </si>
  <si>
    <t>Spring Registry Limited</t>
  </si>
  <si>
    <t>1-1384-49318</t>
  </si>
  <si>
    <t>Corn Lake, LLC</t>
  </si>
  <si>
    <t>CLOUD</t>
  </si>
  <si>
    <t>1-1027-19707</t>
  </si>
  <si>
    <t>Symantec Corporation</t>
  </si>
  <si>
    <t>Cloud Industry Forum Limited</t>
  </si>
  <si>
    <t>1-1099-17190</t>
  </si>
  <si>
    <t>1-1315-79670</t>
  </si>
  <si>
    <t>COACH</t>
  </si>
  <si>
    <t>1-1397-64766</t>
  </si>
  <si>
    <t>Koko Island, LLC</t>
  </si>
  <si>
    <t>Coach, Inc.</t>
  </si>
  <si>
    <t>COMPANY</t>
  </si>
  <si>
    <t>1-1399-64977</t>
  </si>
  <si>
    <t>Silver Avenue, LLC</t>
  </si>
  <si>
    <t>CRUISES</t>
  </si>
  <si>
    <t>1-1415-46513</t>
  </si>
  <si>
    <t>Spring Way, LLC</t>
  </si>
  <si>
    <t>Cruise Lines International Association Inc.</t>
  </si>
  <si>
    <t>DELMONTE</t>
  </si>
  <si>
    <t>1-929-51262</t>
  </si>
  <si>
    <t>Del Monte International GmbH</t>
  </si>
  <si>
    <t>Del Monte Corporation</t>
  </si>
  <si>
    <t>DIRECT</t>
  </si>
  <si>
    <t>1-2007-43424</t>
  </si>
  <si>
    <t>Dish DBS Corporation</t>
  </si>
  <si>
    <t>The DirecTV Group Inc.</t>
  </si>
  <si>
    <t>DIY</t>
  </si>
  <si>
    <t>1-1678-58300</t>
  </si>
  <si>
    <t>Scripps Networks, LLC</t>
  </si>
  <si>
    <t>DTV</t>
  </si>
  <si>
    <t>1-2084-81667</t>
  </si>
  <si>
    <t>Verisign Switzerland SA</t>
  </si>
  <si>
    <t>ECO</t>
  </si>
  <si>
    <t>1-1039-91823</t>
  </si>
  <si>
    <t>Top Level Domain Holdings Limited</t>
  </si>
  <si>
    <t>planet.ECO, LLC</t>
  </si>
  <si>
    <t>ECOM</t>
  </si>
  <si>
    <t>1-2016-12429</t>
  </si>
  <si>
    <t>Ecommerce Inc.</t>
  </si>
  <si>
    <t>EMERCK</t>
  </si>
  <si>
    <t>1-980-60636</t>
  </si>
  <si>
    <t>Merck KGaA</t>
  </si>
  <si>
    <t>Merck &amp; Co. Inc</t>
  </si>
  <si>
    <t>Merck &amp; Co., Inc.</t>
  </si>
  <si>
    <t>EPOST</t>
  </si>
  <si>
    <t>1-1075-2496</t>
  </si>
  <si>
    <t>Deutsche Post AG</t>
  </si>
  <si>
    <t>Universal Postal Union (UPU)</t>
  </si>
  <si>
    <t>EXPRESS</t>
  </si>
  <si>
    <t>1-1447-46365</t>
  </si>
  <si>
    <t>Sea Sunset, LLC</t>
  </si>
  <si>
    <t>Express, LLC</t>
  </si>
  <si>
    <t>FAN</t>
  </si>
  <si>
    <t>1-1449-26710</t>
  </si>
  <si>
    <t>Goose Glen, LLC</t>
  </si>
  <si>
    <t>Asiamix Digital Ltd.</t>
  </si>
  <si>
    <t>FLY</t>
  </si>
  <si>
    <t>1-1141-48206</t>
  </si>
  <si>
    <t>FairSearch.org</t>
  </si>
  <si>
    <t>FOOD</t>
  </si>
  <si>
    <t>1-1462-36448</t>
  </si>
  <si>
    <t>Wild Orchard, LLC</t>
  </si>
  <si>
    <t>Scripps Networks Interactive, Inc.</t>
  </si>
  <si>
    <t>1-1975-66983</t>
  </si>
  <si>
    <t>Dot Food, LLC</t>
  </si>
  <si>
    <t>FORSALE</t>
  </si>
  <si>
    <t>1-909-18178</t>
  </si>
  <si>
    <t>DERForsale, LLC</t>
  </si>
  <si>
    <t>GAME</t>
  </si>
  <si>
    <t>1-1316-7998</t>
  </si>
  <si>
    <t>Entertainment Software Association</t>
  </si>
  <si>
    <t>1-1660-73645</t>
  </si>
  <si>
    <t>Beijing Gamease Age Digital Technology Co., Ltd.</t>
  </si>
  <si>
    <t>GAMES</t>
  </si>
  <si>
    <t>1-1470-40168</t>
  </si>
  <si>
    <t>Foggy Beach, LLC</t>
  </si>
  <si>
    <t>GAY</t>
  </si>
  <si>
    <t>1-1039-47682</t>
  </si>
  <si>
    <t>The International Lesbian Gay Bisexual Trans and Intersex Association</t>
  </si>
  <si>
    <t>1-1086-79087</t>
  </si>
  <si>
    <t>Top Level Design, LLC</t>
  </si>
  <si>
    <t>1-1255-4825</t>
  </si>
  <si>
    <t>1-1713-23699</t>
  </si>
  <si>
    <t>dotgay llc</t>
  </si>
  <si>
    <t>Metroplex Republicans of Dallas</t>
  </si>
  <si>
    <t>GBIZ</t>
  </si>
  <si>
    <t>1-1683-16092</t>
  </si>
  <si>
    <t>Neustar, Inc.</t>
  </si>
  <si>
    <t>GCC</t>
  </si>
  <si>
    <t>1-1936-21010</t>
  </si>
  <si>
    <t>GCCIX WLL</t>
  </si>
  <si>
    <t>The Cooperation Council for the Arab States of the Gulf also known as the Gulf Cooperation Council or GCC</t>
  </si>
  <si>
    <t>DRSP Terminated Proceedings</t>
  </si>
  <si>
    <t>GIFT</t>
  </si>
  <si>
    <t>1-1218-92007</t>
  </si>
  <si>
    <t>Dot Gift Limited</t>
  </si>
  <si>
    <t>Lucy Ventures, LLC</t>
  </si>
  <si>
    <t>1-855-85881</t>
  </si>
  <si>
    <t>GMBH</t>
  </si>
  <si>
    <t>1-1952-21459</t>
  </si>
  <si>
    <t>InterNetWire Web-Development GmbH</t>
  </si>
  <si>
    <t>TLDDOT GmbH</t>
  </si>
  <si>
    <t>GOLD</t>
  </si>
  <si>
    <t>1-1478-71326</t>
  </si>
  <si>
    <t>June Edge, LLC</t>
  </si>
  <si>
    <t>World Gold Council, An Association</t>
  </si>
  <si>
    <t>GOO</t>
  </si>
  <si>
    <t>1-1142-62939</t>
  </si>
  <si>
    <t>NTT Resonant Inc.</t>
  </si>
  <si>
    <t>HALAL</t>
  </si>
  <si>
    <t>1-2131-60793</t>
  </si>
  <si>
    <t>Asia Green IT System Bilgisayar San. ve Tic. Ltd. Sti.</t>
  </si>
  <si>
    <t>Telecommunications Regulatory Authority of the United Arab Emirates</t>
  </si>
  <si>
    <t>HEALTH</t>
  </si>
  <si>
    <t>1-1178-3236</t>
  </si>
  <si>
    <t>dot Health Limited</t>
  </si>
  <si>
    <t>ICANN At-Large Advisory Committee (ALAC)</t>
  </si>
  <si>
    <t>1-1489-82287</t>
  </si>
  <si>
    <t>Goose Fest, LLC</t>
  </si>
  <si>
    <t>1-1684-6394</t>
  </si>
  <si>
    <t>DotHealth, LLC</t>
  </si>
  <si>
    <t>1-868-3442</t>
  </si>
  <si>
    <t>HEALTHCARE</t>
  </si>
  <si>
    <t>1-1492-32589</t>
  </si>
  <si>
    <t>Silver Glen, LLC</t>
  </si>
  <si>
    <t>HOME</t>
  </si>
  <si>
    <t>1-1013-95616</t>
  </si>
  <si>
    <t>.HOME REGISTRY INC.</t>
  </si>
  <si>
    <t>Defender Security Company</t>
  </si>
  <si>
    <t>1-1049-60075</t>
  </si>
  <si>
    <t>DotHome Inc.</t>
  </si>
  <si>
    <t>1-1139-16944</t>
  </si>
  <si>
    <t>1-1326-24627</t>
  </si>
  <si>
    <t>Lifestyle Domain Holdings, Inc.</t>
  </si>
  <si>
    <t>1-1494-83305</t>
  </si>
  <si>
    <t>Baxter Pike, LLC</t>
  </si>
  <si>
    <t>1-845-48417</t>
  </si>
  <si>
    <t>1-875-27253</t>
  </si>
  <si>
    <t>Merchant Law Group LLP</t>
  </si>
  <si>
    <t>1-907-28623</t>
  </si>
  <si>
    <t>Dot Home LLC</t>
  </si>
  <si>
    <t>1-927-70273</t>
  </si>
  <si>
    <t>HOMES</t>
  </si>
  <si>
    <t>1-909-196</t>
  </si>
  <si>
    <t>DERHomes, LLC</t>
  </si>
  <si>
    <t>HOSPITAL</t>
  </si>
  <si>
    <t>1-1505-15195</t>
  </si>
  <si>
    <t>Ruby Pike, LLC</t>
  </si>
  <si>
    <t>Dissenting Opinion</t>
  </si>
  <si>
    <t>American Hospital Association</t>
  </si>
  <si>
    <t>HOTEIS</t>
  </si>
  <si>
    <t>1-1249-87712</t>
  </si>
  <si>
    <t>Despegar Online SRL</t>
  </si>
  <si>
    <t>Hotel Top-Level-Domain S.a.r.l</t>
  </si>
  <si>
    <t>Hotel Consumer Protection Coalition</t>
  </si>
  <si>
    <t>HOTREC, Hotels, Restaurants &amp; Cafés in Europe</t>
  </si>
  <si>
    <t>HOTEL</t>
  </si>
  <si>
    <t>1-1249-36568</t>
  </si>
  <si>
    <t>HOTELES</t>
  </si>
  <si>
    <t>1-1249-1940</t>
  </si>
  <si>
    <t>HOTELS</t>
  </si>
  <si>
    <t>1-1016-75482</t>
  </si>
  <si>
    <t>Booking.com B.V.</t>
  </si>
  <si>
    <t>IMMOBILIEN</t>
  </si>
  <si>
    <t>1-1255-76933</t>
  </si>
  <si>
    <t>Starting Dot s.a.s</t>
  </si>
  <si>
    <t>INDIANS</t>
  </si>
  <si>
    <t>1-1308-78414</t>
  </si>
  <si>
    <t>Reliance Industries Limited</t>
  </si>
  <si>
    <t>INSURANCE</t>
  </si>
  <si>
    <t>1-1035-75923</t>
  </si>
  <si>
    <t>fTLD Registry Services LLC</t>
  </si>
  <si>
    <t>1-1063-32835</t>
  </si>
  <si>
    <t>Dotfresh Inc.</t>
  </si>
  <si>
    <t>The Financial Services Roundtable</t>
  </si>
  <si>
    <t>17 February, 2014</t>
  </si>
  <si>
    <t>10 February, 2014</t>
  </si>
  <si>
    <t>1-1512-20834</t>
  </si>
  <si>
    <t>Auburn Park, LLC</t>
  </si>
  <si>
    <t>INSURE</t>
  </si>
  <si>
    <t>1-1516-617</t>
  </si>
  <si>
    <t>Pioneer Willow, LLC</t>
  </si>
  <si>
    <t>IRA</t>
  </si>
  <si>
    <t>1-1845-3627</t>
  </si>
  <si>
    <t>Fidelity Brokerage Services LLC</t>
  </si>
  <si>
    <t>Teachers Insurance and Annuity Association of America</t>
  </si>
  <si>
    <t>ISLAM</t>
  </si>
  <si>
    <t>1-2130-23450</t>
  </si>
  <si>
    <t>ITV</t>
  </si>
  <si>
    <t>1-978-21016</t>
  </si>
  <si>
    <t>ITV Services Limited</t>
  </si>
  <si>
    <t>KID</t>
  </si>
  <si>
    <t>1-1141-94472</t>
  </si>
  <si>
    <t>The Hong Kong Committee on Children's Rights</t>
  </si>
  <si>
    <t>KIDS</t>
  </si>
  <si>
    <t>1-1309-46695</t>
  </si>
  <si>
    <t>DotKids Foundation Limited</t>
  </si>
  <si>
    <t>1-1316-67680</t>
  </si>
  <si>
    <t>KOSHER</t>
  </si>
  <si>
    <t>1-1013-67544</t>
  </si>
  <si>
    <t>Kosher Marketing Assets LLC</t>
  </si>
  <si>
    <t>Union of Orthodox Jewish Congregations of Americas (OU Kosher)</t>
  </si>
  <si>
    <t>LGBT</t>
  </si>
  <si>
    <t>1-868-8822</t>
  </si>
  <si>
    <t>LIMITED</t>
  </si>
  <si>
    <t>1-1542-96415</t>
  </si>
  <si>
    <t>Big Fest, LLC</t>
  </si>
  <si>
    <t>Limited Stores, LLC</t>
  </si>
  <si>
    <t>LOTTO</t>
  </si>
  <si>
    <t>1-868-7904</t>
  </si>
  <si>
    <t>European State Lotteries and Toto Association</t>
  </si>
  <si>
    <t>MAIL</t>
  </si>
  <si>
    <t>1-1013-47551</t>
  </si>
  <si>
    <t>Afilias Domains No. 2 Limited,</t>
  </si>
  <si>
    <t>Universal Postal Union</t>
  </si>
  <si>
    <t>United States Postal Service</t>
  </si>
  <si>
    <t>1-1141-82929</t>
  </si>
  <si>
    <t>1-1256-50020</t>
  </si>
  <si>
    <t>1&amp;1 Mail &amp; Media GmbH</t>
  </si>
  <si>
    <t>1-1316-17384</t>
  </si>
  <si>
    <t>1-1548-63140</t>
  </si>
  <si>
    <t>Victor Dale, LLC</t>
  </si>
  <si>
    <t>1-1906-88399</t>
  </si>
  <si>
    <t>WhitePages TLD LLC</t>
  </si>
  <si>
    <t>1-890-53570</t>
  </si>
  <si>
    <t>GMO Registry, Inc.</t>
  </si>
  <si>
    <t>MAP</t>
  </si>
  <si>
    <t>1-1417-46480</t>
  </si>
  <si>
    <t>MED</t>
  </si>
  <si>
    <t>1-1139-2965</t>
  </si>
  <si>
    <t>1-1192-28569</t>
  </si>
  <si>
    <t>HEXAP SAS</t>
  </si>
  <si>
    <t>1-907-38758</t>
  </si>
  <si>
    <t>Medistry LLC</t>
  </si>
  <si>
    <t>BGC Determination on Reconsideration Request 14-1</t>
  </si>
  <si>
    <t>MEDICAL</t>
  </si>
  <si>
    <t>1-1561-23663</t>
  </si>
  <si>
    <t>Steel Hill, LLC</t>
  </si>
  <si>
    <t>MEME</t>
  </si>
  <si>
    <t>1-1680-9209</t>
  </si>
  <si>
    <t>The Government of Montenegro</t>
  </si>
  <si>
    <t>MERCK</t>
  </si>
  <si>
    <t>1-1702-28003</t>
  </si>
  <si>
    <t>Merck Registry Holdings, Inc.</t>
  </si>
  <si>
    <t>Applicant Prevailed (updated)</t>
  </si>
  <si>
    <t>1-1702-73085</t>
  </si>
  <si>
    <t>1-980-7217</t>
  </si>
  <si>
    <t>MERCKMSD</t>
  </si>
  <si>
    <t>1-1704-28482</t>
  </si>
  <si>
    <t>MSD Registry Holdings, Inc.</t>
  </si>
  <si>
    <t>MLS</t>
  </si>
  <si>
    <t>1-868-71271</t>
  </si>
  <si>
    <t>The Canadian Real Estate Association (CREA)</t>
  </si>
  <si>
    <t>MNET</t>
  </si>
  <si>
    <t>1-1779-67877</t>
  </si>
  <si>
    <t>Electronic Media Network Limited (M-Net)</t>
  </si>
  <si>
    <t>MOBILE</t>
  </si>
  <si>
    <t>1-1316-6133</t>
  </si>
  <si>
    <t>Afilias Technologies Limited</t>
  </si>
  <si>
    <t>CTIA - The Wireless Association®</t>
  </si>
  <si>
    <t>1-1566-85057</t>
  </si>
  <si>
    <t>Pixie North, LLC</t>
  </si>
  <si>
    <t>1-2012-89566</t>
  </si>
  <si>
    <t>MOTO</t>
  </si>
  <si>
    <t>1-1255-15838</t>
  </si>
  <si>
    <t>Motorola Trademark Holdings LLC</t>
  </si>
  <si>
    <t>MUSIC</t>
  </si>
  <si>
    <t>1-1058-25065</t>
  </si>
  <si>
    <t>DotMusic Inc.</t>
  </si>
  <si>
    <t>DotMusic Limited</t>
  </si>
  <si>
    <t>1-1175-68062</t>
  </si>
  <si>
    <t>dot Music Limited</t>
  </si>
  <si>
    <t>1-1316-18029</t>
  </si>
  <si>
    <t>1-1571-12951</t>
  </si>
  <si>
    <t>Victor Cross</t>
  </si>
  <si>
    <t>1-1680-18593</t>
  </si>
  <si>
    <t>1-959-51046</t>
  </si>
  <si>
    <t>.music LLC</t>
  </si>
  <si>
    <t>International Federation of Arts Councils and Culture Agencies (IFACCA)</t>
  </si>
  <si>
    <t>1-994-99764</t>
  </si>
  <si>
    <t>Entertainment Names Inc.</t>
  </si>
  <si>
    <t>MUTUALFUNDS</t>
  </si>
  <si>
    <t>1-1845-68316</t>
  </si>
  <si>
    <t>Prudential Financial Inc.</t>
  </si>
  <si>
    <t>NEC</t>
  </si>
  <si>
    <t>1-1665-55096</t>
  </si>
  <si>
    <t>NEC Corporation</t>
  </si>
  <si>
    <t>NETWORK</t>
  </si>
  <si>
    <t>1-1572-10553</t>
  </si>
  <si>
    <t>Trixy Manor, LLC</t>
  </si>
  <si>
    <t>NEW</t>
  </si>
  <si>
    <t>1-1682-52941</t>
  </si>
  <si>
    <t>NOW</t>
  </si>
  <si>
    <t>1-1316-48771</t>
  </si>
  <si>
    <t>Starbucks (HK) Limited</t>
  </si>
  <si>
    <t>1-1575-53902</t>
  </si>
  <si>
    <t>Grand Turn, LLC</t>
  </si>
  <si>
    <t>1-2138-10969</t>
  </si>
  <si>
    <t>XYZ.COM LLC</t>
  </si>
  <si>
    <t>1-861-67658</t>
  </si>
  <si>
    <t>Global Top Level ApS</t>
  </si>
  <si>
    <t>1-979-89214</t>
  </si>
  <si>
    <t>One.com A/S</t>
  </si>
  <si>
    <t>PATAGONIA</t>
  </si>
  <si>
    <t>1-1084-78254</t>
  </si>
  <si>
    <t>Patagonia, Inc.</t>
  </si>
  <si>
    <t>Ministry of Foreign Affairs of Argentina</t>
  </si>
  <si>
    <t>PERSIANGULF</t>
  </si>
  <si>
    <t>1-2128-55439</t>
  </si>
  <si>
    <t>Gulf Cooperation Council or GCC</t>
  </si>
  <si>
    <t>PET</t>
  </si>
  <si>
    <t>1-1678-92681</t>
  </si>
  <si>
    <t>1-868-95281</t>
  </si>
  <si>
    <t>PETS</t>
  </si>
  <si>
    <t>1-1578-44109</t>
  </si>
  <si>
    <t>John Island, LLC</t>
  </si>
  <si>
    <t>PHONE</t>
  </si>
  <si>
    <t>1-2011-80942</t>
  </si>
  <si>
    <t>United States Telecom Association</t>
  </si>
  <si>
    <t>PIN</t>
  </si>
  <si>
    <t>1-1317-59644</t>
  </si>
  <si>
    <t>Pinterest, Inc.</t>
  </si>
  <si>
    <t>POLO</t>
  </si>
  <si>
    <t>1-1125-1032</t>
  </si>
  <si>
    <t>Ralph Lauren Corporation</t>
  </si>
  <si>
    <t>United States Polo Association, Inc</t>
  </si>
  <si>
    <t>REALESTATE</t>
  </si>
  <si>
    <t>1-1597-13898</t>
  </si>
  <si>
    <t>New North, LLC</t>
  </si>
  <si>
    <t>Nationa Association of Realtors®</t>
  </si>
  <si>
    <t>1-845-86924</t>
  </si>
  <si>
    <t>1-927-76919</t>
  </si>
  <si>
    <t>REALTY</t>
  </si>
  <si>
    <t>1-1598-77594</t>
  </si>
  <si>
    <t>Dash Bloom, LLC</t>
  </si>
  <si>
    <t>1-1913-14988</t>
  </si>
  <si>
    <t>Fegistry, LLC</t>
  </si>
  <si>
    <t>REISEN</t>
  </si>
  <si>
    <t>1-1606-68851</t>
  </si>
  <si>
    <t>New Cypress, LLC</t>
  </si>
  <si>
    <t>Bundesverband der Deutschen Tourismuswirtscha ft (BTW) e.V.</t>
  </si>
  <si>
    <t>REPUBLICAN</t>
  </si>
  <si>
    <t>1-1255-42012</t>
  </si>
  <si>
    <t>Republican National Committee</t>
  </si>
  <si>
    <t>RETIREMENT</t>
  </si>
  <si>
    <t>1-1845-17694</t>
  </si>
  <si>
    <t>RIGHTATHOME</t>
  </si>
  <si>
    <t>1-1248-60975</t>
  </si>
  <si>
    <t>Johnson Shareholdings, Inc.</t>
  </si>
  <si>
    <t>Right At Home, Inc.</t>
  </si>
  <si>
    <t>RUGBY</t>
  </si>
  <si>
    <t>1-1206-66762</t>
  </si>
  <si>
    <t>dot Rugby Limited</t>
  </si>
  <si>
    <t>International Rugby Board</t>
  </si>
  <si>
    <t>1-1612-2805</t>
  </si>
  <si>
    <t>Atomic Cross, LLC</t>
  </si>
  <si>
    <t>SALE</t>
  </si>
  <si>
    <t>1-1984-65341</t>
  </si>
  <si>
    <t>Dot-Sale LLC</t>
  </si>
  <si>
    <t>SEARCH</t>
  </si>
  <si>
    <t>1-1141-50966</t>
  </si>
  <si>
    <t>Initiative For A Competitive Online Marketplace ("ICOMP")</t>
  </si>
  <si>
    <t>SERVICES</t>
  </si>
  <si>
    <t>1-1628-41321</t>
  </si>
  <si>
    <t>Fox Castle, LLC</t>
  </si>
  <si>
    <t>SEX</t>
  </si>
  <si>
    <t>1-2113-59868</t>
  </si>
  <si>
    <t>Internet Marketing Solutions Limited</t>
  </si>
  <si>
    <t>SX Registry SA B.V.</t>
  </si>
  <si>
    <t>SEXY</t>
  </si>
  <si>
    <t>1-855-58140</t>
  </si>
  <si>
    <t>SHOP</t>
  </si>
  <si>
    <t>1-1317-37897</t>
  </si>
  <si>
    <t>Japan Association of New Economy (JANE)</t>
  </si>
  <si>
    <t>SHOPPING</t>
  </si>
  <si>
    <t>1-1631-16988</t>
  </si>
  <si>
    <t>Sea Tigers, LLC</t>
  </si>
  <si>
    <t>SHOPYOURWAY</t>
  </si>
  <si>
    <t>1-1767-1759</t>
  </si>
  <si>
    <t>Shop Your Way, Inc.</t>
  </si>
  <si>
    <t>SKI</t>
  </si>
  <si>
    <t>1-1636-27531</t>
  </si>
  <si>
    <t>Wild Lake, LLC</t>
  </si>
  <si>
    <t>Fédération Internationale de Ski (FIS)</t>
  </si>
  <si>
    <t>SONG</t>
  </si>
  <si>
    <t>1-1317-53837</t>
  </si>
  <si>
    <t>DotSong Limited</t>
  </si>
  <si>
    <r>
      <t>Applicant Prevailed</t>
    </r>
    <r>
      <rPr>
        <sz val="12"/>
        <color rgb="FF636363"/>
        <rFont val="Helvetica"/>
      </rPr>
      <t> </t>
    </r>
    <r>
      <rPr>
        <vertAlign val="superscript"/>
        <sz val="9"/>
        <color rgb="FFF79628"/>
        <rFont val="Helvetica"/>
      </rPr>
      <t>**</t>
    </r>
  </si>
  <si>
    <t>SPORT</t>
  </si>
  <si>
    <t>1-1174-59954</t>
  </si>
  <si>
    <t>dot Sport Limited</t>
  </si>
  <si>
    <t>SPORTACCORD</t>
  </si>
  <si>
    <t>SPORTS</t>
  </si>
  <si>
    <t>1-1614-27785</t>
  </si>
  <si>
    <t>Steel Edge, LLC</t>
  </si>
  <si>
    <t>SportAccord</t>
  </si>
  <si>
    <t>STORE</t>
  </si>
  <si>
    <t>1-1317-24947</t>
  </si>
  <si>
    <t>1-1789-97294</t>
  </si>
  <si>
    <t>Dot Store Group LLC</t>
  </si>
  <si>
    <t>SUPPLIES</t>
  </si>
  <si>
    <t>1-1601-42282</t>
  </si>
  <si>
    <t>Atomic Fields, LLC</t>
  </si>
  <si>
    <t>SUPPLY</t>
  </si>
  <si>
    <t>1-1591-23028</t>
  </si>
  <si>
    <t>Half Falls, LLC</t>
  </si>
  <si>
    <t>TOURS</t>
  </si>
  <si>
    <t>1-1648-61876</t>
  </si>
  <si>
    <t>Sugar Station, LLC</t>
  </si>
  <si>
    <t>TUBE</t>
  </si>
  <si>
    <t>1-1142-5476</t>
  </si>
  <si>
    <t>Latin American Telecom, LLC</t>
  </si>
  <si>
    <t>TUNES</t>
  </si>
  <si>
    <t>1-1317-30761</t>
  </si>
  <si>
    <t>DotTunes Limited</t>
  </si>
  <si>
    <t>TVS</t>
  </si>
  <si>
    <t>1-1862-71358</t>
  </si>
  <si>
    <t>T V SUNDRAM IYENGAR &amp; SONS LIMITED</t>
  </si>
  <si>
    <t>VET</t>
  </si>
  <si>
    <t>1-1642-14231</t>
  </si>
  <si>
    <t>Wild Dale, LLC</t>
  </si>
  <si>
    <t>VIP</t>
  </si>
  <si>
    <t>1-1037-88001</t>
  </si>
  <si>
    <t>I-Registry Ltd.</t>
  </si>
  <si>
    <t>1-1140-53549</t>
  </si>
  <si>
    <t>1-1532-71538</t>
  </si>
  <si>
    <t>John Corner, LLC</t>
  </si>
  <si>
    <t>1-851-9629</t>
  </si>
  <si>
    <t>Vipspace Enterprises LLC</t>
  </si>
  <si>
    <t>1-878-22942</t>
  </si>
  <si>
    <t>VIP Registry Pte. Ltd.</t>
  </si>
  <si>
    <t>WEATHER</t>
  </si>
  <si>
    <t>1-1977-49078</t>
  </si>
  <si>
    <t>The Weather Channel LLC</t>
  </si>
  <si>
    <t>AccuWeather, Inc.</t>
  </si>
  <si>
    <t>WEBS</t>
  </si>
  <si>
    <t>1-1033-22687</t>
  </si>
  <si>
    <t>Vistaprint Limited</t>
  </si>
  <si>
    <t>Web.com Group, Inc.</t>
  </si>
  <si>
    <t>1-1033-73917</t>
  </si>
  <si>
    <t>WEIBO</t>
  </si>
  <si>
    <t>1-1313-41040</t>
  </si>
  <si>
    <t>Tencent Holdings Limited</t>
  </si>
  <si>
    <t>Sina Corporation</t>
  </si>
  <si>
    <t>YELLOWPAGES</t>
  </si>
  <si>
    <t>1-1676-43685</t>
  </si>
  <si>
    <t>Telstra Corporation Limited</t>
  </si>
  <si>
    <t>Hibu (UK) Limited</t>
  </si>
  <si>
    <t>ZONE</t>
  </si>
  <si>
    <t>1-1503-89379</t>
  </si>
  <si>
    <t>Outer Falls, LLC</t>
  </si>
  <si>
    <t>AutoZone Parts, Inc.</t>
  </si>
  <si>
    <t>بازار</t>
  </si>
  <si>
    <t>1-862-50853</t>
  </si>
  <si>
    <t>CORE Association</t>
  </si>
  <si>
    <t>ком</t>
  </si>
  <si>
    <t>1-1254-23113</t>
  </si>
  <si>
    <t>VeriSign Sarl</t>
  </si>
  <si>
    <t>Regtime Ltd.; Legato Ltd.</t>
  </si>
  <si>
    <t>орг</t>
  </si>
  <si>
    <t>1-910-36696</t>
  </si>
  <si>
    <t>Public Interest Registry</t>
  </si>
  <si>
    <t>アマゾン</t>
  </si>
  <si>
    <t>1-1318-83995</t>
  </si>
  <si>
    <t>セール</t>
  </si>
  <si>
    <t>1-1318-75179</t>
  </si>
  <si>
    <t>一号店</t>
  </si>
  <si>
    <t>1-1244-37294</t>
  </si>
  <si>
    <t>Wal-Mart Stores, Inc.</t>
  </si>
  <si>
    <t>亚马逊</t>
  </si>
  <si>
    <t>1-1318-5591</t>
  </si>
  <si>
    <t>商城</t>
  </si>
  <si>
    <t>1-867-66064</t>
  </si>
  <si>
    <t>Zodiac Capricorn Limited</t>
  </si>
  <si>
    <t>商店</t>
  </si>
  <si>
    <t>1-1490-59840</t>
  </si>
  <si>
    <t>Wild Island, LLC</t>
  </si>
  <si>
    <t>家電</t>
  </si>
  <si>
    <t>1-1318-54339</t>
  </si>
  <si>
    <t>广州</t>
  </si>
  <si>
    <t>1-1121-22691</t>
  </si>
  <si>
    <t>Guangzhou YU Wei Information Technology Co., Ltd.</t>
  </si>
  <si>
    <t>Guangzhou Internet Society</t>
  </si>
  <si>
    <t>微博</t>
  </si>
  <si>
    <t>1-1313-58483</t>
  </si>
  <si>
    <t>慈善</t>
  </si>
  <si>
    <t>1-961-6109</t>
  </si>
  <si>
    <t>Excellent First Limited</t>
  </si>
  <si>
    <t>招聘</t>
  </si>
  <si>
    <t>1-1158-95080</t>
  </si>
  <si>
    <t>HU YI GLOBAL INFORMATION RESOURCES (HOLDING) COMPANY. HONGKONG LIMITED</t>
  </si>
  <si>
    <t>网店</t>
  </si>
  <si>
    <t>1-858-36255</t>
  </si>
  <si>
    <t>Zodiac Libra Limited</t>
  </si>
  <si>
    <t>1-2102-26509</t>
  </si>
  <si>
    <t>Global eCommerce TLD</t>
  </si>
  <si>
    <t>购物</t>
  </si>
  <si>
    <t>1-994-1450</t>
  </si>
  <si>
    <t>通販</t>
  </si>
  <si>
    <t>1-1318-15593</t>
  </si>
  <si>
    <t>Row Labels</t>
  </si>
  <si>
    <t>(blank)</t>
  </si>
  <si>
    <t>Grand Total</t>
  </si>
  <si>
    <t>Column Labels</t>
  </si>
  <si>
    <t>Count of Determination</t>
  </si>
  <si>
    <t>Normalized Determination</t>
  </si>
  <si>
    <t>Objector Prevailed, With Reconsideration Request</t>
  </si>
  <si>
    <t>Applicant Prevailed, With Updated Findings</t>
  </si>
  <si>
    <t>Objector Prevailed, Decision Reversed</t>
  </si>
  <si>
    <t>Reached Decision</t>
  </si>
  <si>
    <t>No Decision Rendered (i.e., Application Withdrawn, DRSP Terminated Proceedings, Objection Withdrawn)</t>
  </si>
  <si>
    <t>Totals</t>
  </si>
  <si>
    <t>(WIPO) Many seemed to be shorter, ~10 pages</t>
  </si>
  <si>
    <t>(ICDR) Many seemed to be shorter, ~10 pages</t>
  </si>
  <si>
    <t>(ICC) 25-40 pages</t>
  </si>
  <si>
    <t>(ICC) In random sampling, of about 10 decisions, some as low as 10 and as high as 60 pages. Most were in the 20s.</t>
  </si>
  <si>
    <t>Strings with Reconsideration Requests</t>
  </si>
  <si>
    <t>UMMAH</t>
  </si>
  <si>
    <t>IDN</t>
  </si>
  <si>
    <t>AFRICA</t>
  </si>
  <si>
    <t xml:space="preserve">HOTELS </t>
  </si>
  <si>
    <t xml:space="preserve">LGBT </t>
  </si>
  <si>
    <t xml:space="preserve">SHOP </t>
  </si>
  <si>
    <t>TENNIS</t>
  </si>
  <si>
    <t>WINE</t>
  </si>
  <si>
    <t>VIN</t>
  </si>
  <si>
    <t>moviestarphoto</t>
  </si>
  <si>
    <t>LLC</t>
  </si>
  <si>
    <t>INC</t>
  </si>
  <si>
    <t>LLP</t>
  </si>
  <si>
    <t>SPA</t>
  </si>
  <si>
    <t>ART</t>
  </si>
  <si>
    <t>RADIO</t>
  </si>
  <si>
    <t>TATA</t>
  </si>
  <si>
    <t>WED</t>
  </si>
  <si>
    <t>DOCTOR</t>
  </si>
  <si>
    <t>SCHWARZGROUP</t>
  </si>
  <si>
    <t>HOTELS and HOTEIS</t>
  </si>
  <si>
    <t>CPA</t>
  </si>
  <si>
    <t>CAT</t>
  </si>
  <si>
    <t>TRAVEL</t>
  </si>
  <si>
    <t>PRO</t>
  </si>
  <si>
    <t xml:space="preserve">GAY </t>
  </si>
  <si>
    <t>Reconsideration Request?</t>
  </si>
  <si>
    <t>Reconsideration Linked to Objection?</t>
  </si>
  <si>
    <t>No</t>
  </si>
  <si>
    <t>Yes</t>
  </si>
  <si>
    <t>Multiple Objections/Different Outcomes?</t>
  </si>
  <si>
    <t>More Than One</t>
  </si>
  <si>
    <t>Requests for Reconsideration</t>
  </si>
  <si>
    <t>Different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</si>
</sst>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rgb="FF636363"/>
      <name val="Helvetica"/>
    </font>
    <font>
      <sz val="12"/>
      <color rgb="FF636363"/>
      <name val="Helvetica"/>
    </font>
    <font>
      <sz val="12"/>
      <color rgb="FFF79628"/>
      <name val="Helvetica"/>
    </font>
    <font>
      <vertAlign val="superscript"/>
      <sz val="9"/>
      <color rgb="FFF79628"/>
      <name val="Helvetica"/>
    </font>
    <font>
      <u/>
      <sz val="12"/>
      <color theme="10"/>
      <name val="Calibri"/>
      <family val="2"/>
      <scheme val="minor"/>
    </font>
    <font>
      <sz val="10"/>
      <color rgb="FF000000"/>
      <name val="Times"/>
    </font>
    <font>
      <sz val="10"/>
      <name val="Times"/>
    </font>
    <font>
      <sz val="10"/>
      <color theme="1"/>
      <name val="Time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/>
    <xf numFmtId="15" fontId="2" fillId="0" borderId="0" xfId="0" applyNumberFormat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2" fillId="2" borderId="0" xfId="0" applyFont="1" applyFill="1"/>
    <xf numFmtId="0" fontId="5" fillId="0" borderId="0" xfId="1" applyAlignment="1">
      <alignment horizontal="left" vertical="top"/>
    </xf>
    <xf numFmtId="15" fontId="2" fillId="0" borderId="0" xfId="0" applyNumberFormat="1" applyFont="1"/>
    <xf numFmtId="0" fontId="2" fillId="0" borderId="0" xfId="0" applyFont="1"/>
    <xf numFmtId="0" fontId="0" fillId="3" borderId="0" xfId="0" applyFill="1"/>
    <xf numFmtId="0" fontId="0" fillId="4" borderId="0" xfId="0" applyFill="1"/>
    <xf numFmtId="0" fontId="2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var/folders/f1/k2cbtqv545g58xcrn3gxrtx80000gp/T/com.microsoft.Outlook/Outlook%20Temp/Objections%20Statistics_13Jan2017%5b1%5d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2723.710754976855" createdVersion="4" refreshedVersion="4" minRefreshableVersion="3" recordCount="276">
  <cacheSource type="worksheet">
    <worksheetSource ref="A1:J277" sheet="Objections Statistics" r:id="rId2"/>
  </cacheSource>
  <cacheFields count="9">
    <cacheField name="String" numFmtId="0">
      <sharedItems containsBlank="1"/>
    </cacheField>
    <cacheField name="Application ID" numFmtId="0">
      <sharedItems containsDate="1" containsBlank="1" containsMixedTypes="1" minDate="2013-09-24T00:00:00" maxDate="2013-09-25T00:00:00"/>
    </cacheField>
    <cacheField name="Applicant" numFmtId="0">
      <sharedItems containsDate="1" containsBlank="1" containsMixedTypes="1" minDate="2014-02-27T00:00:00" maxDate="2014-02-28T00:00:00"/>
    </cacheField>
    <cacheField name="Objector" numFmtId="0">
      <sharedItems containsBlank="1"/>
    </cacheField>
    <cacheField name="Objection Type" numFmtId="0">
      <sharedItems containsBlank="1" count="5">
        <s v="Legal Rights"/>
        <s v="Community"/>
        <s v="String Confusion"/>
        <s v="Limited Public Interest"/>
        <m/>
      </sharedItems>
    </cacheField>
    <cacheField name="Determination" numFmtId="0">
      <sharedItems containsBlank="1"/>
    </cacheField>
    <cacheField name="Normalized Determination" numFmtId="0">
      <sharedItems containsBlank="1" count="11">
        <s v="Applicant Prevailed"/>
        <s v="Objector Prevailed"/>
        <s v="Application Withdrawn"/>
        <s v="Terminated"/>
        <s v="Objection Withdrawn"/>
        <s v="Objector Prevailed, Decision Reversed"/>
        <m/>
        <s v="DRSP Terminated Proceedings"/>
        <s v="Objector Prevailed, With Reconsideration Request"/>
        <s v="Applicant Prevailed, With Updated Findings"/>
        <s v="Applicant Prevailed **" u="1"/>
      </sharedItems>
    </cacheField>
    <cacheField name="Determination Date" numFmtId="0">
      <sharedItems containsDate="1" containsBlank="1" containsMixedTypes="1" minDate="2013-07-03T00:00:00" maxDate="2016-09-02T00:00:00"/>
    </cacheField>
    <cacheField name="Determination Publication Date (ICANN)" numFmtId="0">
      <sharedItems containsDate="1" containsBlank="1" containsMixedTypes="1" minDate="2013-09-25T00:00:00" maxDate="2016-09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s v="ACADEMY"/>
    <s v="1-1336-51768"/>
    <s v="Half Oaks, LLC"/>
    <s v="Academy, Ltd., d/b/a Academy Sports + Outdoors"/>
    <x v="0"/>
    <s v="Applicant Prevailed"/>
    <x v="0"/>
    <d v="2013-08-16T00:00:00"/>
    <d v="2013-09-25T00:00:00"/>
  </r>
  <r>
    <s v="AMAZON"/>
    <s v="1-1315-58086"/>
    <s v="Amazon EU S.à r.l."/>
    <s v="Prof. Alain Pellet, Independent Objector"/>
    <x v="1"/>
    <s v="Applicant Prevailed"/>
    <x v="0"/>
    <d v="2014-01-27T00:00:00"/>
    <d v="2014-02-03T00:00:00"/>
  </r>
  <r>
    <s v="ARCHITECT"/>
    <s v="1-1342-7920"/>
    <s v="Spring Frostbite, LLC"/>
    <s v="The International Union of Architects"/>
    <x v="1"/>
    <s v="Objector Prevailed"/>
    <x v="1"/>
    <d v="2013-09-03T00:00:00"/>
    <d v="2013-09-25T00:00:00"/>
  </r>
  <r>
    <s v="AUTOINSURANCE"/>
    <s v="1-1191-86372"/>
    <s v="Allstate Fire and Casualty Insurance Company"/>
    <s v="American Insurance Association"/>
    <x v="1"/>
    <s v="Application Withdrawn"/>
    <x v="2"/>
    <s v="--"/>
    <s v="--"/>
  </r>
  <r>
    <s v="AXIS"/>
    <s v="1-1934-72316"/>
    <s v="Saudi Telecom Company"/>
    <s v="Axis Communications AB/ Axis AB"/>
    <x v="0"/>
    <s v="Terminated"/>
    <x v="3"/>
    <s v="--"/>
    <d v="2013-10-14T00:00:00"/>
  </r>
  <r>
    <s v="BAND"/>
    <s v="1-1350-42613"/>
    <s v="Auburn Hollow, LLC"/>
    <s v="American Association of Independent Music (A2IM)"/>
    <x v="1"/>
    <s v="Applicant Prevailed"/>
    <x v="0"/>
    <d v="2014-02-18T00:00:00"/>
    <d v="2014-02-24T00:00:00"/>
  </r>
  <r>
    <s v="BAND"/>
    <s v="1-856-54878"/>
    <s v="Red Triangle, LLC"/>
    <s v="American Association of Independent Music (A2IM)"/>
    <x v="1"/>
    <s v="Applicant Prevailed"/>
    <x v="0"/>
    <d v="2014-02-18T00:00:00"/>
    <d v="2014-02-24T00:00:00"/>
  </r>
  <r>
    <s v="BANK"/>
    <s v="1-1053-59307"/>
    <s v="Dotsecure Inc."/>
    <s v="International Banking Federation"/>
    <x v="1"/>
    <s v="Objector Prevailed"/>
    <x v="1"/>
    <d v="2013-11-26T00:00:00"/>
    <d v="2013-12-06T00:00:00"/>
  </r>
  <r>
    <s v="BASKETBALL"/>
    <s v="1-1199-43437"/>
    <s v="dot Basketball Limited"/>
    <s v="Fédération Internationale de Basketball (FIBA)"/>
    <x v="1"/>
    <s v="Applicant Prevailed"/>
    <x v="0"/>
    <d v="2014-01-08T00:00:00"/>
    <d v="2014-01-17T00:00:00"/>
  </r>
  <r>
    <s v="BASKETBALL"/>
    <s v="1-1355-53565"/>
    <s v="Little Hollow, LLC"/>
    <s v="Fédération Internationale de Basketball (FIBA)"/>
    <x v="1"/>
    <s v="Applicant Prevailed"/>
    <x v="0"/>
    <d v="2014-01-08T00:00:00"/>
    <d v="2014-01-17T00:00:00"/>
  </r>
  <r>
    <s v="BIO"/>
    <s v="1-1000-94806"/>
    <s v="STARTING DOT"/>
    <s v="BIOTECHNOLOGY INDUSTRY ORGANIZATION"/>
    <x v="1"/>
    <s v="Objection Withdrawn"/>
    <x v="4"/>
    <s v="--"/>
    <d v="2013-09-25T00:00:00"/>
  </r>
  <r>
    <s v="BIO"/>
    <s v="1-1000-94806"/>
    <s v="STARTING DOT"/>
    <s v="BIOTECHNOLOGY INDUSTRY ORGANIZATION"/>
    <x v="0"/>
    <s v="Applicant Prevailed"/>
    <x v="0"/>
    <d v="2013-08-19T00:00:00"/>
    <d v="2013-09-25T00:00:00"/>
  </r>
  <r>
    <s v="BLUE"/>
    <s v="1-868-24255"/>
    <s v="Afilias Limited"/>
    <s v="Blue Cross and Blue Shield Association (&quot;BCBSA&quot;)"/>
    <x v="0"/>
    <s v="Applicant Prevailed"/>
    <x v="0"/>
    <d v="2013-08-16T00:00:00"/>
    <d v="2013-09-25T00:00:00"/>
  </r>
  <r>
    <s v="BOM"/>
    <s v="1-1119-71934"/>
    <s v="Núcleo de Informação e Coordenação do Ponto BR - NIC.br"/>
    <s v="Verisign, Inc."/>
    <x v="2"/>
    <s v="Applicant Prevailed"/>
    <x v="0"/>
    <d v="2013-08-12T00:00:00"/>
    <d v="2013-09-25T00:00:00"/>
  </r>
  <r>
    <s v="BOOK"/>
    <s v="1-1315-44051"/>
    <s v="Amazon EU S.à r.l."/>
    <s v="Rakuten, Inc."/>
    <x v="1"/>
    <s v="Applicant Prevailed"/>
    <x v="0"/>
    <d v="2013-11-06T00:00:00"/>
    <d v="2013-11-15T00:00:00"/>
  </r>
  <r>
    <s v="BROKER"/>
    <s v="1-1332-82635"/>
    <s v="IG Group Holdings PLC"/>
    <s v="TD Ameritrade"/>
    <x v="3"/>
    <s v="Applicant Prevailed"/>
    <x v="0"/>
    <d v="2013-12-11T00:00:00"/>
    <d v="2013-12-16T00:00:00"/>
  </r>
  <r>
    <s v="BROKER"/>
    <s v="1-1332-82635"/>
    <s v="IG Group Holdings PLC"/>
    <s v="Charles Schwab &amp; Co., Inc."/>
    <x v="3"/>
    <s v="Objection Withdrawn"/>
    <x v="4"/>
    <s v="--"/>
    <d v="2013-10-25T00:00:00"/>
  </r>
  <r>
    <s v="BUY"/>
    <s v="1-1141-30048"/>
    <s v="Charleston Road Registry Inc."/>
    <s v="Commercial Connect LLC"/>
    <x v="2"/>
    <s v="Applicant Prevailed"/>
    <x v="0"/>
    <d v="2013-08-14T00:00:00"/>
    <d v="2013-09-25T00:00:00"/>
  </r>
  <r>
    <s v="CAM"/>
    <s v="1-1234-83704"/>
    <s v="dot Agency Limited"/>
    <s v="Verisign, Inc."/>
    <x v="2"/>
    <s v="Applicant Prevailed"/>
    <x v="0"/>
    <d v="2013-08-13T00:00:00"/>
    <d v="2013-09-25T00:00:00"/>
  </r>
  <r>
    <s v="CAM"/>
    <s v="1-1234-83704"/>
    <s v="dot Agency Limited"/>
    <s v="AC Webconnecting Holding B.V."/>
    <x v="0"/>
    <s v="Applicant Prevailed"/>
    <x v="0"/>
    <d v="2013-07-30T00:00:00"/>
    <d v="2013-09-25T00:00:00"/>
  </r>
  <r>
    <s v="CAM"/>
    <s v="1-1255-75865"/>
    <s v="United TLD Holdco Ltd."/>
    <s v="Verisign, Inc."/>
    <x v="2"/>
    <s v="Objector Prevailed"/>
    <x v="5"/>
    <d v="2013-08-12T00:00:00"/>
    <d v="2013-09-25T00:00:00"/>
  </r>
  <r>
    <m/>
    <m/>
    <m/>
    <m/>
    <x v="4"/>
    <m/>
    <x v="6"/>
    <m/>
    <m/>
  </r>
  <r>
    <m/>
    <m/>
    <m/>
    <m/>
    <x v="4"/>
    <s v="Final Determination"/>
    <x v="6"/>
    <d v="2015-08-26T00:00:00"/>
    <d v="2015-09-02T00:00:00"/>
  </r>
  <r>
    <s v="CAM"/>
    <s v="1-1255-75865"/>
    <s v="United TLD Holdco Ltd."/>
    <s v="AC Webconnecting Holding B.V."/>
    <x v="0"/>
    <s v="Applicant Prevailed"/>
    <x v="0"/>
    <d v="2013-07-22T00:00:00"/>
    <d v="2013-09-25T00:00:00"/>
  </r>
  <r>
    <s v="CAM"/>
    <s v="1-882-71415"/>
    <s v="AC Webconnecting Holding B.V."/>
    <s v="Verisign, Inc."/>
    <x v="2"/>
    <s v="Applicant Prevailed"/>
    <x v="0"/>
    <d v="2013-08-13T00:00:00"/>
    <d v="2013-09-25T00:00:00"/>
  </r>
  <r>
    <s v="CAREERS"/>
    <s v="1-1378-74207"/>
    <s v="Wild Corner, LLC"/>
    <s v="Employ Media LLC"/>
    <x v="1"/>
    <s v="Objection Withdrawn"/>
    <x v="4"/>
    <s v="--"/>
    <d v="2013-09-25T00:00:00"/>
  </r>
  <r>
    <s v="CARINSURANCE"/>
    <s v="1-1191-70059"/>
    <s v="Allstate Fire and Casualty Insurance Company"/>
    <s v="American Insurance Association"/>
    <x v="1"/>
    <s v="Application Withdrawn"/>
    <x v="2"/>
    <s v="--"/>
    <s v="--"/>
  </r>
  <r>
    <s v="CARS"/>
    <s v="1-1377-8759"/>
    <s v="Koko Castle, LLC"/>
    <s v="Charleston Road Registry Inc."/>
    <x v="2"/>
    <s v="Applicant Prevailed"/>
    <x v="0"/>
    <d v="2013-08-07T00:00:00"/>
    <d v="2013-09-25T00:00:00"/>
  </r>
  <r>
    <s v="CARS"/>
    <s v="1-845-37810"/>
    <s v="Uniregistry, Corp."/>
    <s v="Charleston Road Registry Inc."/>
    <x v="2"/>
    <s v="Applicant Prevailed"/>
    <x v="0"/>
    <d v="2013-10-10T00:00:00"/>
    <d v="2013-10-25T00:00:00"/>
  </r>
  <r>
    <s v="CARS"/>
    <s v="1-909-45636"/>
    <s v="DERCars, LLC"/>
    <s v="Charleston Road Registry Inc."/>
    <x v="2"/>
    <s v="Objector Prevailed"/>
    <x v="1"/>
    <d v="2013-08-27T00:00:00"/>
    <d v="2013-10-14T00:00:00"/>
  </r>
  <r>
    <s v="CHARITY"/>
    <s v="1-1241-87032"/>
    <s v="Spring Registry Limited"/>
    <s v="Prof. Alain Pellet, Independent Objector"/>
    <x v="1"/>
    <s v="Applicant Prevailed"/>
    <x v="0"/>
    <d v="2014-01-09T00:00:00"/>
    <d v="2014-01-17T00:00:00"/>
  </r>
  <r>
    <s v="CHARITY"/>
    <s v="1-1384-49318"/>
    <s v="Corn Lake, LLC"/>
    <s v="Prof. Alain Pellet, Independent Objector"/>
    <x v="1"/>
    <s v="Objector Prevailed"/>
    <x v="1"/>
    <d v="2014-01-09T00:00:00"/>
    <d v="2014-01-17T00:00:00"/>
  </r>
  <r>
    <s v="CLOUD"/>
    <s v="1-1027-19707"/>
    <s v="Symantec Corporation"/>
    <s v="Cloud Industry Forum Limited"/>
    <x v="1"/>
    <s v="Applicant Prevailed"/>
    <x v="0"/>
    <d v="2014-02-03T00:00:00"/>
    <d v="2014-02-10T00:00:00"/>
  </r>
  <r>
    <s v="CLOUD"/>
    <s v="1-1099-17190"/>
    <s v="Charleston Road Registry Inc."/>
    <s v="Cloud Industry Forum Limited"/>
    <x v="1"/>
    <s v="Applicant Prevailed"/>
    <x v="0"/>
    <d v="2013-12-05T00:00:00"/>
    <d v="2013-12-16T00:00:00"/>
  </r>
  <r>
    <s v="CLOUD"/>
    <s v="1-1315-79670"/>
    <s v="Amazon EU S.à r.l."/>
    <s v="Cloud Industry Forum Limited"/>
    <x v="1"/>
    <s v="Applicant Prevailed"/>
    <x v="0"/>
    <d v="2013-12-05T00:00:00"/>
    <d v="2013-12-16T00:00:00"/>
  </r>
  <r>
    <s v="COACH"/>
    <s v="1-1397-64766"/>
    <s v="Koko Island, LLC"/>
    <s v="Coach, Inc."/>
    <x v="0"/>
    <s v="Applicant Prevailed"/>
    <x v="0"/>
    <d v="2013-08-14T00:00:00"/>
    <d v="2013-09-25T00:00:00"/>
  </r>
  <r>
    <s v="COMPANY"/>
    <s v="1-1399-64977"/>
    <s v="Silver Avenue, LLC"/>
    <s v="Verisign, Inc."/>
    <x v="2"/>
    <s v="Applicant Prevailed"/>
    <x v="0"/>
    <d v="2013-08-27T00:00:00"/>
    <d v="2013-09-25T00:00:00"/>
  </r>
  <r>
    <s v="CRUISES"/>
    <s v="1-1415-46513"/>
    <s v="Spring Way, LLC"/>
    <s v="Cruise Lines International Association Inc."/>
    <x v="1"/>
    <s v="Objection Withdrawn"/>
    <x v="4"/>
    <s v="--"/>
    <d v="2013-09-25T00:00:00"/>
  </r>
  <r>
    <s v="DELMONTE"/>
    <s v="1-929-51262"/>
    <s v="Del Monte International GmbH"/>
    <s v="Del Monte Corporation"/>
    <x v="0"/>
    <s v="Objector Prevailed"/>
    <x v="1"/>
    <d v="2013-07-29T00:00:00"/>
    <d v="2013-09-25T00:00:00"/>
  </r>
  <r>
    <s v="DIRECT"/>
    <s v="1-2007-43424"/>
    <s v="Dish DBS Corporation"/>
    <s v="The DirecTV Group Inc."/>
    <x v="0"/>
    <s v="Objector Prevailed"/>
    <x v="1"/>
    <d v="2013-07-29T00:00:00"/>
    <d v="2013-09-25T00:00:00"/>
  </r>
  <r>
    <s v="DIY"/>
    <s v="1-1678-58300"/>
    <s v="Charleston Road Registry Inc."/>
    <s v="Scripps Networks, LLC"/>
    <x v="0"/>
    <s v="Applicant Prevailed"/>
    <x v="0"/>
    <d v="2013-08-12T00:00:00"/>
    <d v="2013-09-25T00:00:00"/>
  </r>
  <r>
    <s v="DTV"/>
    <s v="1-2084-81667"/>
    <s v="Dish DBS Corporation"/>
    <s v="Verisign Switzerland SA"/>
    <x v="2"/>
    <s v="Applicant Prevailed"/>
    <x v="0"/>
    <d v="2013-09-11T00:00:00"/>
    <d v="2013-09-25T00:00:00"/>
  </r>
  <r>
    <s v="ECO"/>
    <s v="1-1039-91823"/>
    <s v="Top Level Domain Holdings Limited"/>
    <s v="planet.ECO, LLC"/>
    <x v="0"/>
    <s v="Applicant Prevailed"/>
    <x v="0"/>
    <d v="2013-08-26T00:00:00"/>
    <d v="2013-09-25T00:00:00"/>
  </r>
  <r>
    <s v="ECOM"/>
    <s v="1-2016-12429"/>
    <s v="Ecommerce Inc."/>
    <s v="Verisign, Inc."/>
    <x v="2"/>
    <s v="Objector Prevailed"/>
    <x v="1"/>
    <d v="2013-08-27T00:00:00"/>
    <d v="2013-09-25T00:00:00"/>
  </r>
  <r>
    <s v="ECOM"/>
    <s v="1-2016-12429"/>
    <s v="Ecommerce Inc."/>
    <s v="Commercial Connect LLC"/>
    <x v="2"/>
    <s v="Applicant Prevailed"/>
    <x v="0"/>
    <d v="2013-08-15T00:00:00"/>
    <d v="2013-09-25T00:00:00"/>
  </r>
  <r>
    <s v="EMERCK"/>
    <s v="1-980-60636"/>
    <s v="Merck KGaA"/>
    <s v="Merck &amp; Co. Inc"/>
    <x v="2"/>
    <s v="Applicant Prevailed"/>
    <x v="0"/>
    <d v="2013-08-09T00:00:00"/>
    <d v="2013-09-25T00:00:00"/>
  </r>
  <r>
    <s v="EMERCK"/>
    <s v="1-980-60636"/>
    <s v="Merck KGaA"/>
    <s v="Merck &amp; Co., Inc."/>
    <x v="0"/>
    <s v="Applicant Prevailed"/>
    <x v="0"/>
    <d v="2013-07-30T00:00:00"/>
    <d v="2013-09-25T00:00:00"/>
  </r>
  <r>
    <s v="EPOST"/>
    <s v="1-1075-2496"/>
    <s v="Deutsche Post AG"/>
    <s v="Universal Postal Union (UPU)"/>
    <x v="2"/>
    <s v="Applicant Prevailed"/>
    <x v="0"/>
    <d v="2013-07-15T00:00:00"/>
    <d v="2013-09-25T00:00:00"/>
  </r>
  <r>
    <s v="EXPRESS"/>
    <s v="1-1447-46365"/>
    <s v="Sea Sunset, LLC"/>
    <s v="Express, LLC"/>
    <x v="0"/>
    <s v="Applicant Prevailed"/>
    <x v="0"/>
    <d v="2013-07-09T00:00:00"/>
    <d v="2013-09-25T00:00:00"/>
  </r>
  <r>
    <s v="FAN"/>
    <s v="1-1449-26710"/>
    <s v="Goose Glen, LLC"/>
    <s v="Asiamix Digital Ltd."/>
    <x v="2"/>
    <s v="Objection Withdrawn"/>
    <x v="4"/>
    <s v="--"/>
    <d v="2013-11-15T00:00:00"/>
  </r>
  <r>
    <s v="FLY"/>
    <s v="1-1141-48206"/>
    <s v="Charleston Road Registry Inc."/>
    <s v="FairSearch.org"/>
    <x v="1"/>
    <s v="Applicant Prevailed"/>
    <x v="0"/>
    <d v="2013-09-03T00:00:00"/>
    <d v="2013-09-25T00:00:00"/>
  </r>
  <r>
    <s v="FOOD"/>
    <s v="1-1462-36448"/>
    <s v="Wild Orchard, LLC"/>
    <s v="Scripps Networks Interactive, Inc."/>
    <x v="0"/>
    <s v="Applicant Prevailed"/>
    <x v="0"/>
    <d v="2013-09-11T00:00:00"/>
    <d v="2013-09-25T00:00:00"/>
  </r>
  <r>
    <s v="FOOD"/>
    <s v="1-1975-66983"/>
    <s v="Dot Food, LLC"/>
    <s v="Scripps Networks Interactive, Inc."/>
    <x v="0"/>
    <s v="Applicant Prevailed"/>
    <x v="0"/>
    <d v="2013-07-24T00:00:00"/>
    <d v="2013-09-25T00:00:00"/>
  </r>
  <r>
    <s v="FORSALE"/>
    <s v="1-909-18178"/>
    <s v="DERForsale, LLC"/>
    <s v="Commercial Connect LLC"/>
    <x v="2"/>
    <s v="Applicant Prevailed"/>
    <x v="0"/>
    <d v="2013-09-04T00:00:00"/>
    <d v="2013-09-25T00:00:00"/>
  </r>
  <r>
    <s v="GAME"/>
    <s v="1-1316-7998"/>
    <s v="Amazon EU S.à r.l."/>
    <s v="Entertainment Software Association"/>
    <x v="1"/>
    <s v="Applicant Prevailed"/>
    <x v="0"/>
    <d v="2014-02-05T00:00:00"/>
    <d v="2014-02-10T00:00:00"/>
  </r>
  <r>
    <s v="GAME"/>
    <s v="1-1660-73645"/>
    <s v="Beijing Gamease Age Digital Technology Co., Ltd."/>
    <s v="Entertainment Software Association"/>
    <x v="1"/>
    <s v="Objection Withdrawn"/>
    <x v="4"/>
    <s v="--"/>
    <d v="2013-11-15T00:00:00"/>
  </r>
  <r>
    <s v="GAMES"/>
    <s v="1-1470-40168"/>
    <s v="Foggy Beach, LLC"/>
    <s v="Charleston Road Registry Inc."/>
    <x v="2"/>
    <s v="Objector Prevailed"/>
    <x v="1"/>
    <d v="2013-09-19T00:00:00"/>
    <d v="2013-09-25T00:00:00"/>
  </r>
  <r>
    <s v="GAY"/>
    <s v="1-1039-47682"/>
    <s v="Top Level Domain Holdings Limited"/>
    <s v="The International Lesbian Gay Bisexual Trans and Intersex Association"/>
    <x v="1"/>
    <s v="Applicant Prevailed"/>
    <x v="0"/>
    <d v="2013-11-16T00:00:00"/>
    <d v="2013-11-25T00:00:00"/>
  </r>
  <r>
    <s v="GAY"/>
    <s v="1-1086-79087"/>
    <s v="Top Level Design, LLC"/>
    <s v="The International Lesbian Gay Bisexual Trans and Intersex Association"/>
    <x v="1"/>
    <s v="Applicant Prevailed"/>
    <x v="0"/>
    <d v="2013-11-16T00:00:00"/>
    <d v="2013-11-25T00:00:00"/>
  </r>
  <r>
    <s v="GAY"/>
    <s v="1-1255-4825"/>
    <s v="United TLD Holdco Ltd."/>
    <s v="The International Lesbian Gay Bisexual Trans and Intersex Association"/>
    <x v="1"/>
    <s v="Applicant Prevailed"/>
    <x v="0"/>
    <d v="2013-11-16T00:00:00"/>
    <d v="2013-11-25T00:00:00"/>
  </r>
  <r>
    <s v="GAY"/>
    <s v="1-1713-23699"/>
    <s v="dotgay llc"/>
    <s v="Metroplex Republicans of Dallas"/>
    <x v="1"/>
    <s v="Applicant Prevailed"/>
    <x v="0"/>
    <d v="2013-09-03T00:00:00"/>
    <d v="2013-09-25T00:00:00"/>
  </r>
  <r>
    <s v="GBIZ"/>
    <s v="1-1683-16092"/>
    <s v="Charleston Road Registry Inc."/>
    <s v="Neustar, Inc."/>
    <x v="2"/>
    <s v="Applicant Prevailed"/>
    <x v="0"/>
    <d v="2013-08-09T00:00:00"/>
    <d v="2013-09-25T00:00:00"/>
  </r>
  <r>
    <s v="GCC"/>
    <s v="1-1936-21010"/>
    <s v="GCCIX WLL"/>
    <s v="The Cooperation Council for the Arab States of the Gulf also known as the Gulf Cooperation Council or GCC"/>
    <x v="0"/>
    <s v="DRSP Terminated Proceedings"/>
    <x v="7"/>
    <s v="--"/>
    <d v="2013-09-25T00:00:00"/>
  </r>
  <r>
    <s v="GIFT"/>
    <s v="1-1218-92007"/>
    <s v="Dot Gift Limited"/>
    <s v="Lucy Ventures, LLC"/>
    <x v="2"/>
    <s v="Objection Withdrawn"/>
    <x v="4"/>
    <s v="--"/>
    <d v="2013-09-25T00:00:00"/>
  </r>
  <r>
    <s v="GIFT"/>
    <s v="1-855-85881"/>
    <s v="Uniregistry, Corp."/>
    <s v="Lucy Ventures, LLC"/>
    <x v="2"/>
    <s v="Objection Withdrawn"/>
    <x v="4"/>
    <s v="--"/>
    <d v="2013-09-25T00:00:00"/>
  </r>
  <r>
    <s v="GMBH"/>
    <s v="1-1952-21459"/>
    <s v="InterNetWire Web-Development GmbH"/>
    <s v="TLDDOT GmbH"/>
    <x v="0"/>
    <s v="Applicant Prevailed"/>
    <x v="0"/>
    <d v="2013-07-22T00:00:00"/>
    <d v="2013-09-25T00:00:00"/>
  </r>
  <r>
    <s v="GOLD"/>
    <s v="1-1478-71326"/>
    <s v="June Edge, LLC"/>
    <s v="World Gold Council, An Association"/>
    <x v="1"/>
    <s v="Applicant Prevailed"/>
    <x v="0"/>
    <d v="2014-01-07T00:00:00"/>
    <d v="2014-01-17T00:00:00"/>
  </r>
  <r>
    <s v="GOO"/>
    <s v="1-1142-62939"/>
    <s v="Charleston Road Registry Inc."/>
    <s v="NTT Resonant Inc."/>
    <x v="0"/>
    <s v="Application Withdrawn"/>
    <x v="2"/>
    <s v="--"/>
    <s v="--"/>
  </r>
  <r>
    <s v="HALAL"/>
    <s v="1-2131-60793"/>
    <s v="Asia Green IT System Bilgisayar San. ve Tic. Ltd. Sti."/>
    <s v="Telecommunications Regulatory Authority of the United Arab Emirates"/>
    <x v="1"/>
    <s v="Applicant Prevailed"/>
    <x v="0"/>
    <d v="2013-10-24T00:00:00"/>
    <d v="2013-11-04T00:00:00"/>
  </r>
  <r>
    <s v="HEALTH"/>
    <s v="1-1178-3236"/>
    <s v="dot Health Limited"/>
    <s v="Prof. Alain Pellet, Independent Objector"/>
    <x v="3"/>
    <s v="Application Withdrawn"/>
    <x v="2"/>
    <s v="--"/>
    <s v="--"/>
  </r>
  <r>
    <s v="HEALTH"/>
    <s v="1-1178-3236"/>
    <s v="dot Health Limited"/>
    <s v="ICANN At-Large Advisory Committee (ALAC)"/>
    <x v="1"/>
    <s v="Application Withdrawn"/>
    <x v="2"/>
    <s v="--"/>
    <s v="--"/>
  </r>
  <r>
    <s v="HEALTH"/>
    <s v="1-1489-82287"/>
    <s v="Goose Fest, LLC"/>
    <s v="Prof. Alain Pellet, Independent Objector"/>
    <x v="3"/>
    <s v="Applicant Prevailed"/>
    <x v="0"/>
    <d v="2013-12-16T00:00:00"/>
    <d v="2013-12-23T00:00:00"/>
  </r>
  <r>
    <s v="HEALTH"/>
    <s v="1-1489-82287"/>
    <s v="Goose Fest, LLC"/>
    <s v="ICANN At-Large Advisory Committee (ALAC)"/>
    <x v="1"/>
    <s v="Applicant Prevailed"/>
    <x v="0"/>
    <d v="2014-01-13T00:00:00"/>
    <d v="2014-01-17T00:00:00"/>
  </r>
  <r>
    <s v="HEALTH"/>
    <s v="1-1684-6394"/>
    <s v="DotHealth, LLC"/>
    <s v="Prof. Alain Pellet, Independent Objector"/>
    <x v="3"/>
    <s v="Applicant Prevailed"/>
    <x v="0"/>
    <d v="2013-12-16T00:00:00"/>
    <d v="2013-12-23T00:00:00"/>
  </r>
  <r>
    <s v="HEALTH"/>
    <s v="1-1684-6394"/>
    <s v="DotHealth, LLC"/>
    <s v="ICANN At-Large Advisory Committee (ALAC)"/>
    <x v="1"/>
    <s v="Applicant Prevailed"/>
    <x v="0"/>
    <d v="2014-01-13T00:00:00"/>
    <d v="2014-01-17T00:00:00"/>
  </r>
  <r>
    <s v="HEALTH"/>
    <s v="1-868-3442"/>
    <s v="Afilias Limited"/>
    <s v="Prof. Alain Pellet, Independent Objector"/>
    <x v="3"/>
    <s v="Applicant Prevailed"/>
    <x v="0"/>
    <d v="2013-11-06T00:00:00"/>
    <d v="2013-11-15T00:00:00"/>
  </r>
  <r>
    <s v="HEALTHCARE"/>
    <s v="1-1492-32589"/>
    <s v="Silver Glen, LLC"/>
    <s v="Prof. Alain Pellet, Independent Objector"/>
    <x v="1"/>
    <s v="Applicant Prevailed"/>
    <x v="0"/>
    <d v="2014-01-09T00:00:00"/>
    <d v="2014-01-17T00:00:00"/>
  </r>
  <r>
    <s v="HEALTHCARE"/>
    <s v="1-1492-32589"/>
    <s v="Silver Glen, LLC"/>
    <s v="Prof. Alain Pellet, Independent Objector"/>
    <x v="3"/>
    <s v="Applicant Prevailed"/>
    <x v="0"/>
    <d v="2013-11-26T00:00:00"/>
    <d v="2013-12-06T00:00:00"/>
  </r>
  <r>
    <s v="HOME"/>
    <s v="1-1013-95616"/>
    <s v=".HOME REGISTRY INC."/>
    <s v="Defender Security Company"/>
    <x v="0"/>
    <s v="Applicant Prevailed"/>
    <x v="0"/>
    <d v="2013-07-24T00:00:00"/>
    <d v="2013-09-25T00:00:00"/>
  </r>
  <r>
    <s v="HOME"/>
    <s v="1-1049-60075"/>
    <s v="DotHome Inc."/>
    <s v="Defender Security Company"/>
    <x v="0"/>
    <s v="Applicant Prevailed"/>
    <x v="0"/>
    <d v="2013-07-19T00:00:00"/>
    <d v="2013-09-25T00:00:00"/>
  </r>
  <r>
    <s v="HOME"/>
    <s v="1-1139-16944"/>
    <s v="Charleston Road Registry Inc."/>
    <s v="Defender Security Company"/>
    <x v="0"/>
    <s v="Applicant Prevailed"/>
    <x v="0"/>
    <d v="2013-07-05T00:00:00"/>
    <d v="2013-09-25T00:00:00"/>
  </r>
  <r>
    <s v="HOME"/>
    <s v="1-1326-24627"/>
    <s v="Lifestyle Domain Holdings, Inc."/>
    <s v="Defender Security Company"/>
    <x v="0"/>
    <s v="Applicant Prevailed"/>
    <x v="0"/>
    <d v="2013-07-20T00:00:00"/>
    <d v="2013-09-25T00:00:00"/>
  </r>
  <r>
    <s v="HOME"/>
    <s v="1-1494-83305"/>
    <s v="Baxter Pike, LLC"/>
    <s v="Defender Security Company"/>
    <x v="0"/>
    <s v="Applicant Prevailed"/>
    <x v="0"/>
    <d v="2013-07-23T00:00:00"/>
    <d v="2013-09-25T00:00:00"/>
  </r>
  <r>
    <s v="HOME"/>
    <s v="1-845-48417"/>
    <s v="Uniregistry, Corp."/>
    <s v="Defender Security Company"/>
    <x v="0"/>
    <s v="Applicant Prevailed"/>
    <x v="0"/>
    <d v="2013-07-17T00:00:00"/>
    <d v="2013-09-25T00:00:00"/>
  </r>
  <r>
    <s v="HOME"/>
    <s v="1-875-27253"/>
    <s v="Merchant Law Group LLP"/>
    <s v="Defender Security Company"/>
    <x v="0"/>
    <s v="Applicant Prevailed"/>
    <x v="0"/>
    <d v="2013-07-16T00:00:00"/>
    <d v="2013-09-25T00:00:00"/>
  </r>
  <r>
    <s v="HOME"/>
    <s v="1-907-28623"/>
    <s v="Dot Home LLC"/>
    <s v="Defender Security Company"/>
    <x v="0"/>
    <s v="Applicant Prevailed"/>
    <x v="0"/>
    <d v="2013-08-11T00:00:00"/>
    <d v="2013-09-25T00:00:00"/>
  </r>
  <r>
    <s v="HOME"/>
    <s v="1-927-70273"/>
    <s v="Top Level Domain Holdings Limited"/>
    <s v="Defender Security Company"/>
    <x v="0"/>
    <s v="Applicant Prevailed"/>
    <x v="0"/>
    <d v="2013-08-08T00:00:00"/>
    <d v="2013-09-25T00:00:00"/>
  </r>
  <r>
    <s v="HOMES"/>
    <s v="1-909-196"/>
    <s v="DERHomes, LLC"/>
    <s v="Charleston Road Registry Inc."/>
    <x v="2"/>
    <s v="Objection Withdrawn"/>
    <x v="4"/>
    <s v="--"/>
    <d v="2013-11-15T00:00:00"/>
  </r>
  <r>
    <s v="HOSPITAL"/>
    <s v="1-1505-15195"/>
    <s v="Ruby Pike, LLC"/>
    <s v="Prof. Alain Pellet, Independent Objector"/>
    <x v="1"/>
    <s v="Objection Withdrawn"/>
    <x v="4"/>
    <s v="--"/>
    <d v="2013-09-25T00:00:00"/>
  </r>
  <r>
    <s v="HOSPITAL"/>
    <s v="1-1505-15195"/>
    <s v="Ruby Pike, LLC"/>
    <s v="Prof. Alain Pellet, Independent Objector"/>
    <x v="3"/>
    <s v="Objector Prevailed"/>
    <x v="5"/>
    <d v="2013-12-11T00:00:00"/>
    <d v="2013-12-16T00:00:00"/>
  </r>
  <r>
    <m/>
    <m/>
    <m/>
    <m/>
    <x v="4"/>
    <m/>
    <x v="6"/>
    <m/>
    <m/>
  </r>
  <r>
    <m/>
    <m/>
    <m/>
    <m/>
    <x v="4"/>
    <s v="Dissenting Opinion"/>
    <x v="6"/>
    <d v="2013-12-12T00:00:00"/>
    <d v="2013-12-16T00:00:00"/>
  </r>
  <r>
    <m/>
    <m/>
    <m/>
    <m/>
    <x v="4"/>
    <m/>
    <x v="6"/>
    <m/>
    <m/>
  </r>
  <r>
    <m/>
    <m/>
    <m/>
    <m/>
    <x v="4"/>
    <s v="Final Determination"/>
    <x v="6"/>
    <d v="2016-09-01T00:00:00"/>
    <d v="2016-09-07T00:00:00"/>
  </r>
  <r>
    <s v="HOSPITAL"/>
    <s v="1-1505-15195"/>
    <s v="Ruby Pike, LLC"/>
    <s v="American Hospital Association"/>
    <x v="1"/>
    <s v="Objection Withdrawn"/>
    <x v="4"/>
    <s v="--"/>
    <d v="2013-09-25T00:00:00"/>
  </r>
  <r>
    <s v="HOTEIS"/>
    <s v="1-1249-87712"/>
    <s v="Despegar Online SRL"/>
    <s v="Hotel Top-Level-Domain S.a.r.l"/>
    <x v="2"/>
    <s v="Applicant Prevailed"/>
    <x v="0"/>
    <d v="2013-08-20T00:00:00"/>
    <d v="2013-09-25T00:00:00"/>
  </r>
  <r>
    <s v="HOTEIS"/>
    <s v="1-1249-87712"/>
    <s v="Despegar Online SRL"/>
    <s v="Hotel Consumer Protection Coalition"/>
    <x v="1"/>
    <s v="Objection Withdrawn"/>
    <x v="4"/>
    <s v="--"/>
    <d v="2014-02-03T00:00:00"/>
  </r>
  <r>
    <s v="HOTEIS"/>
    <s v="1-1249-87712"/>
    <s v="Despegar Online SRL"/>
    <s v="HOTREC, Hotels, Restaurants &amp; Cafés in Europe"/>
    <x v="1"/>
    <s v="Objection Withdrawn"/>
    <x v="4"/>
    <s v="--"/>
    <d v="2013-09-25T00:00:00"/>
  </r>
  <r>
    <s v="HOTEL"/>
    <s v="1-1249-36568"/>
    <s v="Despegar Online SRL"/>
    <s v="Hotel Consumer Protection Coalition"/>
    <x v="1"/>
    <s v="Objection Withdrawn"/>
    <x v="4"/>
    <s v="--"/>
    <d v="2014-02-03T00:00:00"/>
  </r>
  <r>
    <s v="HOTEL"/>
    <s v="1-1249-36568"/>
    <s v="Despegar Online SRL"/>
    <s v="HOTREC, Hotels, Restaurants &amp; Cafés in Europe"/>
    <x v="1"/>
    <s v="Objection Withdrawn"/>
    <x v="4"/>
    <s v="--"/>
    <d v="2014-02-03T00:00:00"/>
  </r>
  <r>
    <s v="HOTELES"/>
    <s v="1-1249-1940"/>
    <s v="Despegar Online SRL"/>
    <s v="Hotel Top-Level-Domain S.a.r.l"/>
    <x v="2"/>
    <s v="Applicant Prevailed"/>
    <x v="0"/>
    <d v="2013-08-20T00:00:00"/>
    <d v="2013-09-25T00:00:00"/>
  </r>
  <r>
    <s v="HOTELES"/>
    <s v="1-1249-1940"/>
    <s v="Despegar Online SRL"/>
    <s v="Hotel Consumer Protection Coalition"/>
    <x v="1"/>
    <s v="Objection Withdrawn"/>
    <x v="4"/>
    <s v="--"/>
    <d v="2014-02-03T00:00:00"/>
  </r>
  <r>
    <s v="HOTELES"/>
    <s v="1-1249-1940"/>
    <s v="Despegar Online SRL"/>
    <s v="HOTREC, Hotels, Restaurants &amp; Cafés in Europe"/>
    <x v="1"/>
    <s v="Objection Withdrawn"/>
    <x v="4"/>
    <s v="--"/>
    <d v="2013-09-25T00:00:00"/>
  </r>
  <r>
    <s v="HOTELS"/>
    <s v="1-1016-75482"/>
    <s v="Booking.com B.V."/>
    <s v="Hotel Top-Level-Domain S.a.r.l"/>
    <x v="2"/>
    <s v="Applicant Prevailed"/>
    <x v="0"/>
    <d v="2013-08-08T00:00:00"/>
    <d v="2013-09-25T00:00:00"/>
  </r>
  <r>
    <s v="HOTELS"/>
    <s v="1-1016-75482"/>
    <s v="Booking.com B.V."/>
    <s v="Hotel Consumer Protection Coalition"/>
    <x v="1"/>
    <s v="Applicant Prevailed"/>
    <x v="0"/>
    <d v="2013-11-19T00:00:00"/>
    <d v="2013-11-25T00:00:00"/>
  </r>
  <r>
    <s v="HOTELS"/>
    <s v="1-1016-75482"/>
    <s v="Booking.com B.V."/>
    <s v="HOTREC, Hotels, Restaurants &amp; Cafés in Europe"/>
    <x v="1"/>
    <s v="Applicant Prevailed"/>
    <x v="0"/>
    <d v="2013-11-19T00:00:00"/>
    <d v="2013-11-25T00:00:00"/>
  </r>
  <r>
    <s v="IMMOBILIEN"/>
    <s v="1-1255-76933"/>
    <s v="United TLD Holdco Ltd."/>
    <s v="Starting Dot s.a.s"/>
    <x v="2"/>
    <s v="Applicant Prevailed"/>
    <x v="0"/>
    <d v="2013-08-21T00:00:00"/>
    <d v="2013-09-25T00:00:00"/>
  </r>
  <r>
    <s v="INDIANS"/>
    <s v="1-1308-78414"/>
    <s v="Reliance Industries Limited"/>
    <s v="Prof. Alain Pellet, Independent Objector"/>
    <x v="1"/>
    <s v="Objection Withdrawn"/>
    <x v="4"/>
    <s v="--"/>
    <d v="2013-09-25T00:00:00"/>
  </r>
  <r>
    <s v="INSURANCE"/>
    <s v="1-1035-75923"/>
    <s v="fTLD Registry Services LLC"/>
    <s v="American Insurance Association"/>
    <x v="1"/>
    <s v="Objection Withdrawn"/>
    <x v="4"/>
    <s v="--"/>
    <d v="2013-09-25T00:00:00"/>
  </r>
  <r>
    <s v="INSURANCE"/>
    <s v="1-1063-32835"/>
    <s v="Dotfresh Inc."/>
    <s v="The Financial Services Roundtable"/>
    <x v="1"/>
    <s v="Objector Prevailed"/>
    <x v="1"/>
    <d v="2014-02-10T00:00:00"/>
    <s v="17 February, 2014"/>
  </r>
  <r>
    <s v="INSURANCE"/>
    <s v="1-1063-32835"/>
    <s v="Dotfresh Inc."/>
    <s v="American Insurance Association"/>
    <x v="1"/>
    <s v="Applicant Prevailed"/>
    <x v="0"/>
    <s v="10 February, 2014"/>
    <s v="17 February, 2014"/>
  </r>
  <r>
    <s v="INSURANCE"/>
    <s v="1-1512-20834"/>
    <s v="Auburn Park, LLC"/>
    <s v="The Financial Services Roundtable"/>
    <x v="1"/>
    <s v="Objector Prevailed"/>
    <x v="1"/>
    <d v="2014-01-14T00:00:00"/>
    <d v="2014-01-17T00:00:00"/>
  </r>
  <r>
    <s v="INSURANCE"/>
    <s v="1-1512-20834"/>
    <s v="Auburn Park, LLC"/>
    <s v="American Insurance Association"/>
    <x v="1"/>
    <s v="Applicant Prevailed"/>
    <x v="0"/>
    <d v="2014-01-14T00:00:00"/>
    <d v="2014-01-17T00:00:00"/>
  </r>
  <r>
    <s v="INSURE"/>
    <s v="1-1516-617"/>
    <s v="Pioneer Willow, LLC"/>
    <s v="The Financial Services Roundtable"/>
    <x v="1"/>
    <s v="Objection Withdrawn"/>
    <x v="4"/>
    <s v="--"/>
    <d v="2013-09-25T00:00:00"/>
  </r>
  <r>
    <s v="INSURE"/>
    <s v="1-1516-617"/>
    <s v="Pioneer Willow, LLC"/>
    <s v="American Insurance Association"/>
    <x v="1"/>
    <s v="Applicant Prevailed"/>
    <x v="0"/>
    <d v="2014-01-14T00:00:00"/>
    <d v="2014-01-17T00:00:00"/>
  </r>
  <r>
    <s v="IRA"/>
    <s v="1-1845-3627"/>
    <s v="Fidelity Brokerage Services LLC"/>
    <s v="TD Ameritrade"/>
    <x v="3"/>
    <s v="Application Withdrawn"/>
    <x v="2"/>
    <s v="--"/>
    <s v="--"/>
  </r>
  <r>
    <s v="IRA"/>
    <s v="1-1845-3627"/>
    <s v="Fidelity Brokerage Services LLC"/>
    <s v="Charles Schwab &amp; Co., Inc."/>
    <x v="3"/>
    <s v="Objection Withdrawn"/>
    <x v="4"/>
    <s v="--"/>
    <d v="2014-07-21T00:00:00"/>
  </r>
  <r>
    <s v="IRA"/>
    <s v="1-1845-3627"/>
    <s v="Fidelity Brokerage Services LLC"/>
    <s v="Teachers Insurance and Annuity Association of America"/>
    <x v="3"/>
    <s v="Application Withdrawn"/>
    <x v="2"/>
    <s v="--"/>
    <s v="--"/>
  </r>
  <r>
    <s v="ISLAM"/>
    <s v="1-2130-23450"/>
    <s v="Asia Green IT System Bilgisayar San. ve Tic. Ltd. Sti."/>
    <s v="Telecommunications Regulatory Authority of the United Arab Emirates"/>
    <x v="1"/>
    <s v="Applicant Prevailed"/>
    <x v="0"/>
    <d v="2013-10-24T00:00:00"/>
    <d v="2013-11-04T00:00:00"/>
  </r>
  <r>
    <s v="ITV"/>
    <s v="1-978-21016"/>
    <s v="ITV Services Limited"/>
    <s v="Verisign Switzerland SA"/>
    <x v="2"/>
    <s v="Applicant Prevailed"/>
    <x v="0"/>
    <d v="2013-08-09T00:00:00"/>
    <d v="2013-09-25T00:00:00"/>
  </r>
  <r>
    <s v="KID"/>
    <s v="1-1141-94472"/>
    <s v="Charleston Road Registry Inc."/>
    <s v="The Hong Kong Committee on Children's Rights"/>
    <x v="1"/>
    <s v="Objection Withdrawn"/>
    <x v="4"/>
    <s v="--"/>
    <d v="2013-09-25T00:00:00"/>
  </r>
  <r>
    <s v="KIDS"/>
    <s v="1-1309-46695"/>
    <s v="DotKids Foundation Limited"/>
    <s v="Charleston Road Registry Inc."/>
    <x v="2"/>
    <s v="Terminated"/>
    <x v="3"/>
    <s v="--"/>
    <d v="2013-09-25T00:00:00"/>
  </r>
  <r>
    <s v="KIDS"/>
    <s v="1-1316-67680"/>
    <s v="Amazon EU S.à r.l."/>
    <s v="Charleston Road Registry Inc."/>
    <x v="2"/>
    <s v="Terminated"/>
    <x v="3"/>
    <s v="--"/>
    <d v="2013-09-25T00:00:00"/>
  </r>
  <r>
    <s v="KOSHER"/>
    <s v="1-1013-67544"/>
    <s v="Kosher Marketing Assets LLC"/>
    <s v="Union of Orthodox Jewish Congregations of Americas (OU Kosher)"/>
    <x v="1"/>
    <s v="Applicant Prevailed"/>
    <x v="0"/>
    <d v="2014-01-14T00:00:00"/>
    <d v="2014-01-17T00:00:00"/>
  </r>
  <r>
    <s v="LGBT"/>
    <s v="1-868-8822"/>
    <s v="Afilias Limited"/>
    <s v="The International Lesbian Gay Bisexual Trans and Intersex Association"/>
    <x v="1"/>
    <s v="Applicant Prevailed"/>
    <x v="0"/>
    <d v="2013-11-16T00:00:00"/>
    <d v="2013-11-25T00:00:00"/>
  </r>
  <r>
    <s v="LIMITED"/>
    <s v="1-1542-96415"/>
    <s v="Big Fest, LLC"/>
    <s v="Limited Stores, LLC"/>
    <x v="0"/>
    <s v="Applicant Prevailed"/>
    <x v="0"/>
    <d v="2013-07-15T00:00:00"/>
    <d v="2013-09-25T00:00:00"/>
  </r>
  <r>
    <s v="LOTTO"/>
    <s v="1-868-7904"/>
    <s v="Afilias Limited"/>
    <s v="European State Lotteries and Toto Association"/>
    <x v="1"/>
    <s v="Applicant Prevailed"/>
    <x v="0"/>
    <d v="2013-12-09T00:00:00"/>
    <d v="2013-12-16T00:00:00"/>
  </r>
  <r>
    <s v="MAIL"/>
    <s v="1-1013-47551"/>
    <s v="Afilias Domains No. 2 Limited,"/>
    <s v="Universal Postal Union"/>
    <x v="1"/>
    <s v="Application Withdrawn"/>
    <x v="2"/>
    <s v="--"/>
    <s v="--"/>
  </r>
  <r>
    <s v="MAIL"/>
    <s v="1-1013-47551"/>
    <s v="Afilias Domains No. 2 Limited,"/>
    <s v="United States Postal Service"/>
    <x v="0"/>
    <s v="Application Withdrawn"/>
    <x v="2"/>
    <s v="--"/>
    <s v="--"/>
  </r>
  <r>
    <s v="MAIL"/>
    <s v="1-1141-82929"/>
    <s v="Charleston Road Registry Inc."/>
    <s v="Universal Postal Union"/>
    <x v="1"/>
    <s v="Applicant Prevailed"/>
    <x v="0"/>
    <d v="2014-02-04T00:00:00"/>
    <d v="2014-02-10T00:00:00"/>
  </r>
  <r>
    <s v="MAIL"/>
    <s v="1-1141-82929"/>
    <s v="Charleston Road Registry Inc."/>
    <s v="United States Postal Service"/>
    <x v="0"/>
    <s v="Applicant Prevailed"/>
    <x v="0"/>
    <d v="2013-07-25T00:00:00"/>
    <d v="2013-09-25T00:00:00"/>
  </r>
  <r>
    <s v="MAIL"/>
    <s v="1-1256-50020"/>
    <s v="1&amp;1 Mail &amp; Media GmbH"/>
    <s v="Universal Postal Union"/>
    <x v="1"/>
    <s v="Application Withdrawn"/>
    <x v="2"/>
    <s v="--"/>
    <s v="--"/>
  </r>
  <r>
    <s v="MAIL"/>
    <s v="1-1256-50020"/>
    <s v="1&amp;1 Mail &amp; Media GmbH"/>
    <s v="United States Postal Service"/>
    <x v="0"/>
    <s v="Application Withdrawn"/>
    <x v="2"/>
    <s v="--"/>
    <s v="--"/>
  </r>
  <r>
    <s v="MAIL"/>
    <s v="1-1316-17384"/>
    <s v="Amazon EU S.à r.l."/>
    <s v="Universal Postal Union"/>
    <x v="1"/>
    <s v="Applicant Prevailed"/>
    <x v="0"/>
    <d v="2014-01-20T00:00:00"/>
    <d v="2014-02-10T00:00:00"/>
  </r>
  <r>
    <s v="MAIL"/>
    <s v="1-1316-17384"/>
    <s v="Amazon EU S.à r.l."/>
    <s v="United States Postal Service"/>
    <x v="0"/>
    <s v="Applicant Prevailed"/>
    <x v="0"/>
    <d v="2013-07-18T00:00:00"/>
    <d v="2013-09-25T00:00:00"/>
  </r>
  <r>
    <s v="MAIL"/>
    <s v="1-1548-63140"/>
    <s v="Victor Dale, LLC"/>
    <s v="Universal Postal Union"/>
    <x v="1"/>
    <s v="Applicant Prevailed"/>
    <x v="0"/>
    <d v="2014-02-04T00:00:00"/>
    <d v="2014-02-10T00:00:00"/>
  </r>
  <r>
    <s v="MAIL"/>
    <s v="1-1548-63140"/>
    <s v="Victor Dale, LLC"/>
    <s v="United States Postal Service"/>
    <x v="0"/>
    <s v="Applicant Prevailed"/>
    <x v="0"/>
    <d v="2013-08-07T00:00:00"/>
    <d v="2013-09-25T00:00:00"/>
  </r>
  <r>
    <s v="MAIL"/>
    <s v="1-1906-88399"/>
    <s v="WhitePages TLD LLC"/>
    <s v="Universal Postal Union"/>
    <x v="1"/>
    <s v="Applicant Prevailed"/>
    <x v="0"/>
    <d v="2014-02-04T00:00:00"/>
    <d v="2014-02-10T00:00:00"/>
  </r>
  <r>
    <s v="MAIL"/>
    <s v="1-1906-88399"/>
    <s v="WhitePages TLD LLC"/>
    <s v="United States Postal Service"/>
    <x v="0"/>
    <s v="Applicant Prevailed"/>
    <x v="0"/>
    <d v="2013-08-08T00:00:00"/>
    <d v="2013-09-25T00:00:00"/>
  </r>
  <r>
    <s v="MAIL"/>
    <s v="1-890-53570"/>
    <s v="GMO Registry, Inc."/>
    <s v="Universal Postal Union"/>
    <x v="1"/>
    <s v="Applicant Prevailed"/>
    <x v="0"/>
    <d v="2014-02-04T00:00:00"/>
    <d v="2014-02-10T00:00:00"/>
  </r>
  <r>
    <s v="MAIL"/>
    <s v="1-890-53570"/>
    <s v="GMO Registry, Inc."/>
    <s v="United States Postal Service"/>
    <x v="0"/>
    <s v="Applicant Prevailed"/>
    <x v="0"/>
    <d v="2013-07-30T00:00:00"/>
    <d v="2013-09-25T00:00:00"/>
  </r>
  <r>
    <s v="MAP"/>
    <s v="1-1417-46480"/>
    <s v="Charleston Road Registry Inc."/>
    <s v="FairSearch.org"/>
    <x v="1"/>
    <s v="Applicant Prevailed"/>
    <x v="0"/>
    <d v="2013-12-27T00:00:00"/>
    <d v="2014-01-10T00:00:00"/>
  </r>
  <r>
    <s v="MED"/>
    <s v="1-1139-2965"/>
    <s v="Charleston Road Registry Inc."/>
    <s v="Prof. Alain Pellet, Independent Objector"/>
    <x v="1"/>
    <s v="Objector Prevailed"/>
    <x v="1"/>
    <d v="2013-12-30T00:00:00"/>
    <d v="2014-01-10T00:00:00"/>
  </r>
  <r>
    <s v="MED"/>
    <s v="1-1139-2965"/>
    <s v="Charleston Road Registry Inc."/>
    <s v="Prof. Alain Pellet, Independent Objector"/>
    <x v="3"/>
    <s v="Applicant Prevailed"/>
    <x v="0"/>
    <d v="2013-12-19T00:00:00"/>
    <d v="2014-01-10T00:00:00"/>
  </r>
  <r>
    <s v="MED"/>
    <s v="1-1192-28569"/>
    <s v="HEXAP SAS"/>
    <s v="Prof. Alain Pellet, Independent Objector"/>
    <x v="3"/>
    <s v="Applicant Prevailed"/>
    <x v="0"/>
    <d v="2013-12-19T00:00:00"/>
    <d v="2014-01-10T00:00:00"/>
  </r>
  <r>
    <s v="MED"/>
    <s v="1-907-38758"/>
    <s v="Medistry LLC"/>
    <s v="Prof. Alain Pellet, Independent Objector"/>
    <x v="1"/>
    <s v="Objector Prevailed"/>
    <x v="8"/>
    <d v="2013-12-30T00:00:00"/>
    <d v="2014-01-10T00:00:00"/>
  </r>
  <r>
    <m/>
    <m/>
    <m/>
    <m/>
    <x v="4"/>
    <m/>
    <x v="6"/>
    <m/>
    <m/>
  </r>
  <r>
    <m/>
    <m/>
    <m/>
    <m/>
    <x v="4"/>
    <s v="BGC Determination on Reconsideration Request 14-1"/>
    <x v="6"/>
    <m/>
    <m/>
  </r>
  <r>
    <s v="MED"/>
    <s v="1-907-38758"/>
    <s v="Medistry LLC"/>
    <s v="Prof. Alain Pellet, Independent Objector"/>
    <x v="3"/>
    <s v="Applicant Prevailed"/>
    <x v="0"/>
    <d v="2013-12-19T00:00:00"/>
    <d v="2014-01-10T00:00:00"/>
  </r>
  <r>
    <s v="MEDICAL"/>
    <s v="1-1561-23663"/>
    <s v="Steel Hill, LLC"/>
    <s v="Prof. Alain Pellet, Independent Objector"/>
    <x v="1"/>
    <s v="Objector Prevailed"/>
    <x v="1"/>
    <d v="2013-11-21T00:00:00"/>
    <d v="2013-12-06T00:00:00"/>
  </r>
  <r>
    <s v="MEDICAL"/>
    <s v="1-1561-23663"/>
    <s v="Steel Hill, LLC"/>
    <s v="Prof. Alain Pellet, Independent Objector"/>
    <x v="3"/>
    <s v="Applicant Prevailed"/>
    <x v="0"/>
    <d v="2014-01-02T00:00:00"/>
    <d v="2014-01-10T00:00:00"/>
  </r>
  <r>
    <s v="MEME"/>
    <s v="1-1680-9209"/>
    <s v="Charleston Road Registry Inc."/>
    <s v="The Government of Montenegro"/>
    <x v="2"/>
    <s v="Applicant Prevailed"/>
    <x v="0"/>
    <d v="2013-08-09T00:00:00"/>
    <d v="2013-09-25T00:00:00"/>
  </r>
  <r>
    <s v="MERCK"/>
    <s v="1-1702-28003"/>
    <s v="Merck Registry Holdings, Inc."/>
    <s v="Merck KGaA"/>
    <x v="1"/>
    <s v="Applicant Prevailed"/>
    <x v="0"/>
    <d v="2013-11-19T00:00:00"/>
    <d v="2013-12-06T00:00:00"/>
  </r>
  <r>
    <s v="MERCK"/>
    <s v="1-1702-28003"/>
    <s v="Merck Registry Holdings, Inc."/>
    <s v="Merck KGaA"/>
    <x v="0"/>
    <s v="Applicant Prevailed"/>
    <x v="9"/>
    <d v="2013-09-06T00:00:00"/>
    <d v="2013-09-25T00:00:00"/>
  </r>
  <r>
    <s v="Applicant Prevailed (updated)"/>
    <d v="2013-09-24T00:00:00"/>
    <d v="2014-02-27T00:00:00"/>
    <m/>
    <x v="4"/>
    <m/>
    <x v="6"/>
    <m/>
    <m/>
  </r>
  <r>
    <s v="MERCK"/>
    <s v="1-1702-73085"/>
    <s v="Merck Registry Holdings, Inc."/>
    <s v="Merck KGaA"/>
    <x v="1"/>
    <s v="Applicant Prevailed"/>
    <x v="0"/>
    <d v="2013-11-19T00:00:00"/>
    <d v="2013-12-06T00:00:00"/>
  </r>
  <r>
    <s v="MERCK"/>
    <s v="1-1702-73085"/>
    <s v="Merck Registry Holdings, Inc."/>
    <s v="Merck KGaA"/>
    <x v="0"/>
    <s v="Applicant Prevailed"/>
    <x v="9"/>
    <d v="2013-09-06T00:00:00"/>
    <d v="2013-09-25T00:00:00"/>
  </r>
  <r>
    <s v="Applicant Prevailed (updated)"/>
    <d v="2013-09-24T00:00:00"/>
    <d v="2014-02-27T00:00:00"/>
    <m/>
    <x v="4"/>
    <m/>
    <x v="6"/>
    <m/>
    <m/>
  </r>
  <r>
    <s v="MERCK"/>
    <s v="1-980-7217"/>
    <s v="Merck KGaA"/>
    <s v="Merck &amp; Co., Inc."/>
    <x v="0"/>
    <s v="Applicant Prevailed"/>
    <x v="0"/>
    <d v="2013-07-31T00:00:00"/>
    <d v="2013-09-25T00:00:00"/>
  </r>
  <r>
    <s v="MERCKMSD"/>
    <s v="1-1704-28482"/>
    <s v="MSD Registry Holdings, Inc."/>
    <s v="Merck KGaA"/>
    <x v="1"/>
    <s v="Applicant Prevailed"/>
    <x v="0"/>
    <d v="2013-11-19T00:00:00"/>
    <d v="2013-12-06T00:00:00"/>
  </r>
  <r>
    <s v="MERCKMSD"/>
    <s v="1-1704-28482"/>
    <s v="MSD Registry Holdings, Inc."/>
    <s v="Merck KGaA"/>
    <x v="0"/>
    <s v="Applicant Prevailed"/>
    <x v="9"/>
    <d v="2013-09-09T00:00:00"/>
    <d v="2013-09-25T00:00:00"/>
  </r>
  <r>
    <s v="Applicant Prevailed (updated)"/>
    <d v="2013-09-24T00:00:00"/>
    <d v="2014-02-27T00:00:00"/>
    <m/>
    <x v="4"/>
    <m/>
    <x v="6"/>
    <m/>
    <m/>
  </r>
  <r>
    <s v="MLS"/>
    <s v="1-868-71271"/>
    <s v="Afilias Limited"/>
    <s v="The Canadian Real Estate Association (CREA)"/>
    <x v="0"/>
    <s v="Applicant Prevailed"/>
    <x v="0"/>
    <d v="2013-07-16T00:00:00"/>
    <d v="2013-09-25T00:00:00"/>
  </r>
  <r>
    <s v="MNET"/>
    <s v="1-1779-67877"/>
    <s v="Electronic Media Network Limited (M-Net)"/>
    <s v="Verisign, Inc."/>
    <x v="2"/>
    <s v="Applicant Prevailed"/>
    <x v="0"/>
    <d v="2013-12-04T00:00:00"/>
    <d v="2013-12-16T00:00:00"/>
  </r>
  <r>
    <s v="MOBILE"/>
    <s v="1-1316-6133"/>
    <s v="Amazon EU S.à r.l."/>
    <s v="Afilias Technologies Limited"/>
    <x v="2"/>
    <s v="Applicant Prevailed"/>
    <x v="0"/>
    <d v="2013-10-21T00:00:00"/>
    <d v="2013-11-12T00:00:00"/>
  </r>
  <r>
    <s v="MOBILE"/>
    <s v="1-1316-6133"/>
    <s v="Amazon EU S.à r.l."/>
    <s v="CTIA - The Wireless Association®"/>
    <x v="1"/>
    <s v="Objector Prevailed"/>
    <x v="1"/>
    <d v="2014-04-10T00:00:00"/>
    <d v="2014-04-24T00:00:00"/>
  </r>
  <r>
    <s v="MOBILE"/>
    <s v="1-1566-85057"/>
    <s v="Pixie North, LLC"/>
    <s v="Afilias Technologies Limited"/>
    <x v="2"/>
    <s v="Applicant Prevailed"/>
    <x v="0"/>
    <d v="2013-10-21T00:00:00"/>
    <d v="2013-11-12T00:00:00"/>
  </r>
  <r>
    <s v="MOBILE"/>
    <s v="1-2012-89566"/>
    <s v="Dish DBS Corporation"/>
    <s v="Afilias Technologies Limited"/>
    <x v="2"/>
    <s v="Applicant Prevailed"/>
    <x v="0"/>
    <d v="2013-10-21T00:00:00"/>
    <d v="2013-11-12T00:00:00"/>
  </r>
  <r>
    <s v="MOBILE"/>
    <s v="1-2012-89566"/>
    <s v="Dish DBS Corporation"/>
    <s v="CTIA - The Wireless Association®"/>
    <x v="1"/>
    <s v="Applicant Prevailed"/>
    <x v="0"/>
    <d v="2015-12-28T00:00:00"/>
    <d v="2016-01-05T00:00:00"/>
  </r>
  <r>
    <s v="MOTO"/>
    <s v="1-1255-15838"/>
    <s v="United TLD Holdco Ltd."/>
    <s v="Motorola Trademark Holdings LLC"/>
    <x v="0"/>
    <s v="Applicant Prevailed"/>
    <x v="0"/>
    <d v="2013-08-08T00:00:00"/>
    <d v="2013-09-25T00:00:00"/>
  </r>
  <r>
    <s v="MUSIC"/>
    <s v="1-1058-25065"/>
    <s v="DotMusic Inc."/>
    <s v="American Association of Independent Music (A2IM)"/>
    <x v="1"/>
    <s v="Applicant Prevailed"/>
    <x v="0"/>
    <d v="2014-02-18T00:00:00"/>
    <d v="2014-02-24T00:00:00"/>
  </r>
  <r>
    <s v="MUSIC"/>
    <s v="1-1058-25065"/>
    <s v="DotMusic Inc."/>
    <s v="DotMusic Limited"/>
    <x v="0"/>
    <s v="Applicant Prevailed"/>
    <x v="0"/>
    <d v="2013-08-26T00:00:00"/>
    <d v="2013-09-25T00:00:00"/>
  </r>
  <r>
    <s v="MUSIC"/>
    <s v="1-1175-68062"/>
    <s v="dot Music Limited"/>
    <s v="American Association of Independent Music (A2IM)"/>
    <x v="1"/>
    <s v="Applicant Prevailed"/>
    <x v="0"/>
    <d v="2014-02-18T00:00:00"/>
    <d v="2014-02-24T00:00:00"/>
  </r>
  <r>
    <s v="MUSIC"/>
    <s v="1-1175-68062"/>
    <s v="dot Music Limited"/>
    <s v="DotMusic Limited"/>
    <x v="0"/>
    <s v="Applicant Prevailed"/>
    <x v="0"/>
    <d v="2013-08-15T00:00:00"/>
    <d v="2013-09-25T00:00:00"/>
  </r>
  <r>
    <s v="MUSIC"/>
    <s v="1-1316-18029"/>
    <s v="Amazon EU S.à r.l."/>
    <s v="American Association of Independent Music (A2IM)"/>
    <x v="1"/>
    <s v="Applicant Prevailed"/>
    <x v="0"/>
    <d v="2013-12-06T00:00:00"/>
    <d v="2013-12-16T00:00:00"/>
  </r>
  <r>
    <s v="MUSIC"/>
    <s v="1-1316-18029"/>
    <s v="Amazon EU S.à r.l."/>
    <s v="DotMusic Limited"/>
    <x v="0"/>
    <s v="Applicant Prevailed"/>
    <x v="0"/>
    <d v="2013-08-21T00:00:00"/>
    <d v="2013-09-25T00:00:00"/>
  </r>
  <r>
    <s v="MUSIC"/>
    <s v="1-1571-12951"/>
    <s v="Victor Cross"/>
    <s v="American Association of Independent Music (A2IM)"/>
    <x v="1"/>
    <s v="Applicant Prevailed"/>
    <x v="0"/>
    <d v="2014-02-18T00:00:00"/>
    <d v="2014-02-24T00:00:00"/>
  </r>
  <r>
    <s v="MUSIC"/>
    <s v="1-1571-12951"/>
    <s v="Victor Cross"/>
    <s v="DotMusic Limited"/>
    <x v="0"/>
    <s v="Applicant Prevailed"/>
    <x v="0"/>
    <d v="2013-08-15T00:00:00"/>
    <d v="2013-09-25T00:00:00"/>
  </r>
  <r>
    <s v="MUSIC"/>
    <s v="1-1680-18593"/>
    <s v="Charleston Road Registry Inc."/>
    <s v="American Association of Independent Music (A2IM)"/>
    <x v="1"/>
    <s v="Applicant Prevailed"/>
    <x v="0"/>
    <d v="2014-02-18T00:00:00"/>
    <d v="2014-02-24T00:00:00"/>
  </r>
  <r>
    <s v="MUSIC"/>
    <s v="1-1680-18593"/>
    <s v="Charleston Road Registry Inc."/>
    <s v="DotMusic Limited"/>
    <x v="0"/>
    <s v="Applicant Prevailed"/>
    <x v="0"/>
    <d v="2013-07-30T00:00:00"/>
    <d v="2013-09-25T00:00:00"/>
  </r>
  <r>
    <s v="MUSIC"/>
    <s v="1-959-51046"/>
    <s v=".music LLC"/>
    <s v="International Federation of Arts Councils and Culture Agencies (IFACCA)"/>
    <x v="1"/>
    <s v="Applicant Prevailed"/>
    <x v="0"/>
    <d v="2014-02-18T00:00:00"/>
    <d v="2014-02-24T00:00:00"/>
  </r>
  <r>
    <s v="MUSIC"/>
    <s v="1-959-51046"/>
    <s v=".music LLC"/>
    <s v="DotMusic Limited"/>
    <x v="0"/>
    <s v="Applicant Prevailed"/>
    <x v="0"/>
    <d v="2013-08-21T00:00:00"/>
    <d v="2013-09-25T00:00:00"/>
  </r>
  <r>
    <s v="MUSIC"/>
    <s v="1-994-99764"/>
    <s v="Entertainment Names Inc."/>
    <s v="American Association of Independent Music (A2IM)"/>
    <x v="1"/>
    <s v="Applicant Prevailed"/>
    <x v="0"/>
    <d v="2014-02-18T00:00:00"/>
    <d v="2014-02-24T00:00:00"/>
  </r>
  <r>
    <s v="MUSIC"/>
    <s v="1-994-99764"/>
    <s v="Entertainment Names Inc."/>
    <s v="DotMusic Limited"/>
    <x v="0"/>
    <s v="Applicant Prevailed"/>
    <x v="0"/>
    <d v="2013-08-15T00:00:00"/>
    <d v="2013-09-25T00:00:00"/>
  </r>
  <r>
    <s v="MUTUALFUNDS"/>
    <s v="1-1845-68316"/>
    <s v="Fidelity Brokerage Services LLC"/>
    <s v="Prudential Financial Inc."/>
    <x v="3"/>
    <s v="Application Withdrawn"/>
    <x v="2"/>
    <s v="--"/>
    <s v="--"/>
  </r>
  <r>
    <s v="MUTUALFUNDS"/>
    <s v="1-1845-68316"/>
    <s v="Fidelity Brokerage Services LLC"/>
    <s v="TD Ameritrade"/>
    <x v="3"/>
    <s v="Application Withdrawn"/>
    <x v="2"/>
    <s v="--"/>
    <s v="--"/>
  </r>
  <r>
    <s v="MUTUALFUNDS"/>
    <s v="1-1845-68316"/>
    <s v="Fidelity Brokerage Services LLC"/>
    <s v="Charles Schwab &amp; Co., Inc."/>
    <x v="3"/>
    <s v="Objection Withdrawn"/>
    <x v="4"/>
    <s v="--"/>
    <d v="2014-07-21T00:00:00"/>
  </r>
  <r>
    <s v="MUTUALFUNDS"/>
    <s v="1-1845-68316"/>
    <s v="Fidelity Brokerage Services LLC"/>
    <s v="Teachers Insurance and Annuity Association of America"/>
    <x v="3"/>
    <s v="Application Withdrawn"/>
    <x v="2"/>
    <s v="--"/>
    <s v="--"/>
  </r>
  <r>
    <s v="NEC"/>
    <s v="1-1665-55096"/>
    <s v="NEC Corporation"/>
    <s v="Verisign, Inc."/>
    <x v="2"/>
    <s v="Applicant Prevailed"/>
    <x v="0"/>
    <d v="2013-08-08T00:00:00"/>
    <d v="2013-09-25T00:00:00"/>
  </r>
  <r>
    <s v="NETWORK"/>
    <s v="1-1572-10553"/>
    <s v="Trixy Manor, LLC"/>
    <s v="Verisign, Inc."/>
    <x v="2"/>
    <s v="Applicant Prevailed"/>
    <x v="0"/>
    <d v="2013-09-05T00:00:00"/>
    <d v="2013-09-25T00:00:00"/>
  </r>
  <r>
    <s v="NEW"/>
    <s v="1-1682-52941"/>
    <s v="Charleston Road Registry Inc."/>
    <s v="Verisign, Inc."/>
    <x v="2"/>
    <s v="Applicant Prevailed"/>
    <x v="0"/>
    <d v="2013-08-08T00:00:00"/>
    <d v="2013-09-25T00:00:00"/>
  </r>
  <r>
    <s v="NOW"/>
    <s v="1-1316-48771"/>
    <s v="Amazon EU S.à r.l."/>
    <s v="Starbucks (HK) Limited"/>
    <x v="0"/>
    <s v="Applicant Prevailed"/>
    <x v="0"/>
    <d v="2013-08-21T00:00:00"/>
    <d v="2013-09-25T00:00:00"/>
  </r>
  <r>
    <s v="NOW"/>
    <s v="1-1575-53902"/>
    <s v="Grand Turn, LLC"/>
    <s v="Starbucks (HK) Limited"/>
    <x v="0"/>
    <s v="Applicant Prevailed"/>
    <x v="0"/>
    <d v="2013-08-13T00:00:00"/>
    <d v="2013-09-25T00:00:00"/>
  </r>
  <r>
    <s v="NOW"/>
    <s v="1-2138-10969"/>
    <s v="XYZ.COM LLC"/>
    <s v="Starbucks (HK) Limited"/>
    <x v="0"/>
    <s v="Applicant Prevailed"/>
    <x v="0"/>
    <d v="2013-08-09T00:00:00"/>
    <d v="2013-09-25T00:00:00"/>
  </r>
  <r>
    <s v="NOW"/>
    <s v="1-861-67658"/>
    <s v="Global Top Level ApS"/>
    <s v="Starbucks (HK) Limited"/>
    <x v="0"/>
    <s v="Applicant Prevailed"/>
    <x v="0"/>
    <d v="2013-08-09T00:00:00"/>
    <d v="2013-09-25T00:00:00"/>
  </r>
  <r>
    <s v="NOW"/>
    <s v="1-979-89214"/>
    <s v="One.com A/S"/>
    <s v="Starbucks (HK) Limited"/>
    <x v="0"/>
    <s v="Applicant Prevailed"/>
    <x v="0"/>
    <d v="2013-07-30T00:00:00"/>
    <d v="2013-09-25T00:00:00"/>
  </r>
  <r>
    <s v="PATAGONIA"/>
    <s v="1-1084-78254"/>
    <s v="Patagonia, Inc."/>
    <s v="Ministry of Foreign Affairs of Argentina"/>
    <x v="1"/>
    <s v="Application Withdrawn"/>
    <x v="2"/>
    <s v="--"/>
    <s v="--"/>
  </r>
  <r>
    <s v="PATAGONIA"/>
    <s v="1-1084-78254"/>
    <s v="Patagonia, Inc."/>
    <s v="Prof. Alain Pellet, Independent Objector"/>
    <x v="1"/>
    <s v="Application Withdrawn"/>
    <x v="2"/>
    <s v="--"/>
    <s v="--"/>
  </r>
  <r>
    <s v="PERSIANGULF"/>
    <s v="1-2128-55439"/>
    <s v="Asia Green IT System Bilgisayar San. ve Tic. Ltd. Sti."/>
    <s v="Gulf Cooperation Council or GCC"/>
    <x v="1"/>
    <s v="Applicant Prevailed"/>
    <x v="0"/>
    <d v="2013-10-30T00:00:00"/>
    <d v="2013-11-12T00:00:00"/>
  </r>
  <r>
    <s v="PET"/>
    <s v="1-1678-92681"/>
    <s v="Charleston Road Registry Inc."/>
    <s v="Verisign, Inc."/>
    <x v="2"/>
    <s v="Applicant Prevailed"/>
    <x v="0"/>
    <d v="2013-08-09T00:00:00"/>
    <d v="2013-09-25T00:00:00"/>
  </r>
  <r>
    <s v="PET"/>
    <s v="1-868-95281"/>
    <s v="Afilias Limited"/>
    <s v="Verisign, Inc."/>
    <x v="2"/>
    <s v="Applicant Prevailed"/>
    <x v="0"/>
    <d v="2013-08-20T00:00:00"/>
    <d v="2013-09-25T00:00:00"/>
  </r>
  <r>
    <s v="PETS"/>
    <s v="1-1578-44109"/>
    <s v="John Island, LLC"/>
    <s v="Afilias Limited"/>
    <x v="2"/>
    <s v="Objector Prevailed"/>
    <x v="1"/>
    <d v="2013-10-20T00:00:00"/>
    <d v="2013-11-12T00:00:00"/>
  </r>
  <r>
    <s v="PETS"/>
    <s v="1-1578-44109"/>
    <s v="John Island, LLC"/>
    <s v="Charleston Road Registry Inc."/>
    <x v="2"/>
    <s v="Objector Prevailed"/>
    <x v="1"/>
    <d v="2013-08-14T00:00:00"/>
    <d v="2013-09-25T00:00:00"/>
  </r>
  <r>
    <s v="PHONE"/>
    <s v="1-2011-80942"/>
    <s v="Dish DBS Corporation"/>
    <s v="United States Telecom Association"/>
    <x v="1"/>
    <s v="Objection Withdrawn"/>
    <x v="4"/>
    <s v="--"/>
    <d v="2015-10-22T00:00:00"/>
  </r>
  <r>
    <s v="PIN"/>
    <s v="1-1317-59644"/>
    <s v="Amazon EU S.à r.l."/>
    <s v="Pinterest, Inc."/>
    <x v="0"/>
    <s v="Applicant Prevailed"/>
    <x v="0"/>
    <d v="2013-07-16T00:00:00"/>
    <d v="2013-09-25T00:00:00"/>
  </r>
  <r>
    <s v="POLO"/>
    <s v="1-1125-1032"/>
    <s v="Ralph Lauren Corporation"/>
    <s v="United States Polo Association, Inc"/>
    <x v="1"/>
    <s v="Objector Prevailed"/>
    <x v="1"/>
    <d v="2013-10-10T00:00:00"/>
    <d v="2013-10-25T00:00:00"/>
  </r>
  <r>
    <s v="REALESTATE"/>
    <s v="1-1597-13898"/>
    <s v="New North, LLC"/>
    <s v="Nationa Association of Realtors®"/>
    <x v="1"/>
    <s v="Objection Withdrawn"/>
    <x v="4"/>
    <s v="--"/>
    <d v="2013-09-25T00:00:00"/>
  </r>
  <r>
    <s v="REALESTATE"/>
    <s v="1-845-86924"/>
    <s v="Uniregistry, Corp."/>
    <s v="Nationa Association of Realtors®"/>
    <x v="1"/>
    <s v="Objection Withdrawn"/>
    <x v="4"/>
    <s v="--"/>
    <d v="2013-09-25T00:00:00"/>
  </r>
  <r>
    <s v="REALESTATE"/>
    <s v="1-927-76919"/>
    <s v="Top Level Domain Holdings Limited"/>
    <s v="Nationa Association of Realtors®"/>
    <x v="1"/>
    <s v="Objection Withdrawn"/>
    <x v="4"/>
    <s v="--"/>
    <d v="2013-09-25T00:00:00"/>
  </r>
  <r>
    <s v="REALTY"/>
    <s v="1-1598-77594"/>
    <s v="Dash Bloom, LLC"/>
    <s v="Nationa Association of Realtors®"/>
    <x v="1"/>
    <s v="Objection Withdrawn"/>
    <x v="4"/>
    <s v="--"/>
    <d v="2013-09-25T00:00:00"/>
  </r>
  <r>
    <s v="REALTY"/>
    <s v="1-1913-14988"/>
    <s v="Fegistry, LLC"/>
    <s v="Nationa Association of Realtors®"/>
    <x v="1"/>
    <s v="Objection Withdrawn"/>
    <x v="4"/>
    <s v="--"/>
    <d v="2013-09-25T00:00:00"/>
  </r>
  <r>
    <s v="REISEN"/>
    <s v="1-1606-68851"/>
    <s v="New Cypress, LLC"/>
    <s v="Bundesverband der Deutschen Tourismuswirtscha ft (BTW) e.V."/>
    <x v="1"/>
    <s v="Applicant Prevailed"/>
    <x v="0"/>
    <d v="2013-10-17T00:00:00"/>
    <d v="2013-11-04T00:00:00"/>
  </r>
  <r>
    <s v="REPUBLICAN"/>
    <s v="1-1255-42012"/>
    <s v="United TLD Holdco Ltd."/>
    <s v="Republican National Committee"/>
    <x v="1"/>
    <s v="Applicant Prevailed"/>
    <x v="0"/>
    <d v="2014-01-07T00:00:00"/>
    <d v="2014-01-10T00:00:00"/>
  </r>
  <r>
    <s v="RETIREMENT"/>
    <s v="1-1845-17694"/>
    <s v="Fidelity Brokerage Services LLC"/>
    <s v="Prudential Financial Inc."/>
    <x v="3"/>
    <s v="Application Withdrawn"/>
    <x v="2"/>
    <s v="--"/>
    <s v="--"/>
  </r>
  <r>
    <s v="RETIREMENT"/>
    <s v="1-1845-17694"/>
    <s v="Fidelity Brokerage Services LLC"/>
    <s v="TD Ameritrade"/>
    <x v="3"/>
    <s v="Application Withdrawn"/>
    <x v="2"/>
    <s v="--"/>
    <s v="--"/>
  </r>
  <r>
    <s v="RETIREMENT"/>
    <s v="1-1845-17694"/>
    <s v="Fidelity Brokerage Services LLC"/>
    <s v="Charles Schwab &amp; Co., Inc."/>
    <x v="3"/>
    <s v="Objection Withdrawn"/>
    <x v="4"/>
    <s v="--"/>
    <d v="2014-07-21T00:00:00"/>
  </r>
  <r>
    <s v="RETIREMENT"/>
    <s v="1-1845-17694"/>
    <s v="Fidelity Brokerage Services LLC"/>
    <s v="Teachers Insurance and Annuity Association of America"/>
    <x v="3"/>
    <s v="Application Withdrawn"/>
    <x v="2"/>
    <s v="--"/>
    <s v="--"/>
  </r>
  <r>
    <s v="RIGHTATHOME"/>
    <s v="1-1248-60975"/>
    <s v="Johnson Shareholdings, Inc."/>
    <s v="Right At Home, Inc."/>
    <x v="0"/>
    <s v="Applicant Prevailed"/>
    <x v="0"/>
    <d v="2013-07-03T00:00:00"/>
    <d v="2013-09-25T00:00:00"/>
  </r>
  <r>
    <s v="RUGBY"/>
    <s v="1-1206-66762"/>
    <s v="dot Rugby Limited"/>
    <s v="International Rugby Board"/>
    <x v="1"/>
    <s v="Objector Prevailed"/>
    <x v="1"/>
    <d v="2014-01-31T00:00:00"/>
    <d v="2014-02-10T00:00:00"/>
  </r>
  <r>
    <s v="RUGBY"/>
    <s v="1-1612-2805"/>
    <s v="Atomic Cross, LLC"/>
    <s v="International Rugby Board"/>
    <x v="1"/>
    <s v="Objector Prevailed"/>
    <x v="1"/>
    <d v="2014-01-31T00:00:00"/>
    <d v="2014-02-10T00:00:00"/>
  </r>
  <r>
    <s v="SALE"/>
    <s v="1-1984-65341"/>
    <s v="Dot-Sale LLC"/>
    <s v="Commercial Connect LLC"/>
    <x v="2"/>
    <s v="Applicant Prevailed"/>
    <x v="0"/>
    <d v="2013-08-15T00:00:00"/>
    <d v="2013-09-25T00:00:00"/>
  </r>
  <r>
    <s v="SEARCH"/>
    <s v="1-1141-50966"/>
    <s v="Charleston Road Registry Inc."/>
    <s v="Initiative For A Competitive Online Marketplace (&quot;ICOMP&quot;)"/>
    <x v="1"/>
    <s v="Applicant Prevailed"/>
    <x v="0"/>
    <d v="2014-02-04T00:00:00"/>
    <d v="2014-02-10T00:00:00"/>
  </r>
  <r>
    <s v="SEARCH"/>
    <s v="1-1141-50966"/>
    <s v="Charleston Road Registry Inc."/>
    <s v="FairSearch.org"/>
    <x v="1"/>
    <s v="Applicant Prevailed"/>
    <x v="0"/>
    <d v="2014-02-05T00:00:00"/>
    <d v="2014-02-10T00:00:00"/>
  </r>
  <r>
    <s v="SERVICES"/>
    <s v="1-1628-41321"/>
    <s v="Fox Castle, LLC"/>
    <s v="Commercial Connect LLC"/>
    <x v="2"/>
    <s v="Objection Withdrawn"/>
    <x v="4"/>
    <s v="--"/>
    <d v="2014-01-17T00:00:00"/>
  </r>
  <r>
    <s v="SEX"/>
    <s v="1-2113-59868"/>
    <s v="Internet Marketing Solutions Limited"/>
    <s v="SX Registry SA B.V."/>
    <x v="2"/>
    <s v="Applicant Prevailed"/>
    <x v="0"/>
    <d v="2013-09-17T00:00:00"/>
    <d v="2013-09-25T00:00:00"/>
  </r>
  <r>
    <s v="SEXY"/>
    <s v="1-855-58140"/>
    <s v="Uniregistry, Corp."/>
    <s v="SX Registry SA B.V."/>
    <x v="2"/>
    <s v="Objection Withdrawn"/>
    <x v="4"/>
    <s v="--"/>
    <d v="2013-09-25T00:00:00"/>
  </r>
  <r>
    <s v="SHOP"/>
    <s v="1-1317-37897"/>
    <s v="Amazon EU S.à r.l."/>
    <s v="Japan Association of New Economy (JANE)"/>
    <x v="1"/>
    <s v="Applicant Prevailed"/>
    <x v="0"/>
    <d v="2013-10-14T00:00:00"/>
    <d v="2013-10-25T00:00:00"/>
  </r>
  <r>
    <s v="SHOPPING"/>
    <s v="1-1631-16988"/>
    <s v="Sea Tigers, LLC"/>
    <s v="Commercial Connect LLC"/>
    <x v="2"/>
    <s v="Objector Prevailed"/>
    <x v="1"/>
    <d v="2013-10-14T00:00:00"/>
    <d v="2013-10-25T00:00:00"/>
  </r>
  <r>
    <s v="SHOPYOURWAY"/>
    <s v="1-1767-1759"/>
    <s v="Shop Your Way, Inc."/>
    <s v="Commercial Connect LLC"/>
    <x v="2"/>
    <s v="Applicant Prevailed"/>
    <x v="0"/>
    <d v="2013-10-01T00:00:00"/>
    <d v="2013-10-25T00:00:00"/>
  </r>
  <r>
    <s v="SKI"/>
    <s v="1-1636-27531"/>
    <s v="Wild Lake, LLC"/>
    <s v="Fédération Internationale de Ski (FIS)"/>
    <x v="1"/>
    <s v="Objector Prevailed"/>
    <x v="1"/>
    <d v="2014-01-21T00:00:00"/>
    <d v="2014-01-27T00:00:00"/>
  </r>
  <r>
    <s v="SONG"/>
    <s v="1-1317-53837"/>
    <s v="Amazon EU S.à r.l."/>
    <s v="American Association of Independent Music (A2IM)"/>
    <x v="1"/>
    <s v="Applicant Prevailed"/>
    <x v="0"/>
    <d v="2013-12-06T00:00:00"/>
    <d v="2013-12-16T00:00:00"/>
  </r>
  <r>
    <s v="SONG"/>
    <s v="1-1317-53837"/>
    <s v="Amazon EU S.à r.l."/>
    <s v="DotSong Limited"/>
    <x v="0"/>
    <s v="Applicant Prevailed **"/>
    <x v="0"/>
    <d v="2013-07-22T00:00:00"/>
    <d v="2013-09-25T00:00:00"/>
  </r>
  <r>
    <s v="SPORT"/>
    <s v="1-1174-59954"/>
    <s v="dot Sport Limited"/>
    <s v="SPORTACCORD"/>
    <x v="1"/>
    <s v="Objector Prevailed"/>
    <x v="1"/>
    <d v="2013-10-23T00:00:00"/>
    <d v="2013-11-04T00:00:00"/>
  </r>
  <r>
    <s v="SPORTS"/>
    <s v="1-1614-27785"/>
    <s v="Steel Edge, LLC"/>
    <s v="SportAccord"/>
    <x v="2"/>
    <s v="Objector Prevailed"/>
    <x v="1"/>
    <d v="2013-08-20T00:00:00"/>
    <d v="2013-09-25T00:00:00"/>
  </r>
  <r>
    <s v="SPORTS"/>
    <s v="1-1614-27785"/>
    <s v="Steel Edge, LLC"/>
    <s v="SPORTACCORD"/>
    <x v="1"/>
    <s v="Objector Prevailed"/>
    <x v="1"/>
    <d v="2014-01-21T00:00:00"/>
    <d v="2014-01-27T00:00:00"/>
  </r>
  <r>
    <s v="STORE"/>
    <s v="1-1317-24947"/>
    <s v="Amazon EU S.à r.l."/>
    <s v="Commercial Connect LLC"/>
    <x v="2"/>
    <s v="Applicant Prevailed"/>
    <x v="0"/>
    <d v="2013-08-26T00:00:00"/>
    <d v="2013-09-25T00:00:00"/>
  </r>
  <r>
    <s v="STORE"/>
    <s v="1-1789-97294"/>
    <s v="Dot Store Group LLC"/>
    <s v="Commercial Connect LLC"/>
    <x v="2"/>
    <s v="Applicant Prevailed"/>
    <x v="0"/>
    <d v="2013-08-14T00:00:00"/>
    <d v="2013-09-25T00:00:00"/>
  </r>
  <r>
    <s v="SUPPLIES"/>
    <s v="1-1601-42282"/>
    <s v="Atomic Fields, LLC"/>
    <s v="Commercial Connect LLC"/>
    <x v="2"/>
    <s v="Applicant Prevailed"/>
    <x v="0"/>
    <d v="2013-11-07T00:00:00"/>
    <d v="2013-11-15T00:00:00"/>
  </r>
  <r>
    <s v="SUPPLY"/>
    <s v="1-1591-23028"/>
    <s v="Half Falls, LLC"/>
    <s v="Commercial Connect LLC"/>
    <x v="2"/>
    <s v="Applicant Prevailed"/>
    <x v="0"/>
    <d v="2013-10-22T00:00:00"/>
    <d v="2013-11-15T00:00:00"/>
  </r>
  <r>
    <s v="TOURS"/>
    <s v="1-1648-61876"/>
    <s v="Sugar Station, LLC"/>
    <s v="Charleston Road Registry Inc."/>
    <x v="2"/>
    <s v="Objector Prevailed"/>
    <x v="1"/>
    <d v="2013-08-16T00:00:00"/>
    <d v="2013-09-25T00:00:00"/>
  </r>
  <r>
    <s v="TUBE"/>
    <s v="1-1142-5476"/>
    <s v="Charleston Road Registry Inc."/>
    <s v="Latin American Telecom, LLC"/>
    <x v="0"/>
    <s v="Applicant Prevailed"/>
    <x v="0"/>
    <d v="2013-07-29T00:00:00"/>
    <d v="2013-09-25T00:00:00"/>
  </r>
  <r>
    <s v="TUNES"/>
    <s v="1-1317-30761"/>
    <s v="Amazon EU S.à r.l."/>
    <s v="American Association of Independent Music (A2IM)"/>
    <x v="1"/>
    <s v="Applicant Prevailed"/>
    <x v="0"/>
    <d v="2013-12-06T00:00:00"/>
    <d v="2013-12-16T00:00:00"/>
  </r>
  <r>
    <s v="TUNES"/>
    <s v="1-1317-30761"/>
    <s v="Amazon EU S.à r.l."/>
    <s v="DotTunes Limited"/>
    <x v="0"/>
    <s v="Applicant Prevailed"/>
    <x v="0"/>
    <d v="2013-07-14T00:00:00"/>
    <d v="2013-09-25T00:00:00"/>
  </r>
  <r>
    <s v="TVS"/>
    <s v="1-1862-71358"/>
    <s v="T V SUNDRAM IYENGAR &amp; SONS LIMITED"/>
    <s v="Verisign Switzerland SA"/>
    <x v="2"/>
    <s v="Applicant Prevailed"/>
    <x v="0"/>
    <d v="2013-08-08T00:00:00"/>
    <d v="2013-09-25T00:00:00"/>
  </r>
  <r>
    <s v="VET"/>
    <s v="1-1642-14231"/>
    <s v="Wild Dale, LLC"/>
    <s v="Verisign, Inc."/>
    <x v="2"/>
    <s v="Applicant Prevailed"/>
    <x v="0"/>
    <d v="2013-08-09T00:00:00"/>
    <d v="2013-09-25T00:00:00"/>
  </r>
  <r>
    <s v="VIP"/>
    <s v="1-1037-88001"/>
    <s v="Top Level Domain Holdings Limited"/>
    <s v="I-Registry Ltd."/>
    <x v="0"/>
    <s v="Applicant Prevailed"/>
    <x v="0"/>
    <d v="2013-08-21T00:00:00"/>
    <d v="2013-09-25T00:00:00"/>
  </r>
  <r>
    <s v="VIP"/>
    <s v="1-1140-53549"/>
    <s v="Charleston Road Registry Inc."/>
    <s v="I-Registry Ltd."/>
    <x v="0"/>
    <s v="Applicant Prevailed"/>
    <x v="0"/>
    <d v="2013-07-30T00:00:00"/>
    <d v="2013-09-25T00:00:00"/>
  </r>
  <r>
    <s v="VIP"/>
    <s v="1-1532-71538"/>
    <s v="John Corner, LLC"/>
    <s v="I-Registry Ltd."/>
    <x v="0"/>
    <s v="Applicant Prevailed"/>
    <x v="0"/>
    <d v="2013-08-08T00:00:00"/>
    <d v="2013-09-25T00:00:00"/>
  </r>
  <r>
    <s v="VIP"/>
    <s v="1-851-9629"/>
    <s v="Vipspace Enterprises LLC"/>
    <s v="I-Registry Ltd."/>
    <x v="0"/>
    <s v="Applicant Prevailed"/>
    <x v="0"/>
    <d v="2013-07-04T00:00:00"/>
    <d v="2013-09-25T00:00:00"/>
  </r>
  <r>
    <s v="VIP"/>
    <s v="1-878-22942"/>
    <s v="VIP Registry Pte. Ltd."/>
    <s v="I-Registry Ltd."/>
    <x v="0"/>
    <s v="Applicant Prevailed"/>
    <x v="0"/>
    <d v="2013-08-20T00:00:00"/>
    <d v="2013-09-25T00:00:00"/>
  </r>
  <r>
    <s v="WEATHER"/>
    <s v="1-1977-49078"/>
    <s v="The Weather Channel LLC"/>
    <s v="AccuWeather, Inc."/>
    <x v="1"/>
    <s v="Objection Withdrawn"/>
    <x v="4"/>
    <s v="--"/>
    <d v="2013-11-15T00:00:00"/>
  </r>
  <r>
    <s v="WEBS"/>
    <s v="1-1033-22687"/>
    <s v="Vistaprint Limited"/>
    <s v="Web.com Group, Inc."/>
    <x v="2"/>
    <s v="Objector Prevailed"/>
    <x v="1"/>
    <d v="2014-01-24T00:00:00"/>
    <d v="2014-02-03T00:00:00"/>
  </r>
  <r>
    <s v="WEBS"/>
    <s v="1-1033-73917"/>
    <s v="Vistaprint Limited"/>
    <s v="Web.com Group, Inc."/>
    <x v="2"/>
    <s v="Objector Prevailed"/>
    <x v="1"/>
    <d v="2014-01-24T00:00:00"/>
    <d v="2014-02-03T00:00:00"/>
  </r>
  <r>
    <s v="WEIBO"/>
    <s v="1-1313-41040"/>
    <s v="Tencent Holdings Limited"/>
    <s v="Sina Corporation"/>
    <x v="0"/>
    <s v="Objector Prevailed"/>
    <x v="1"/>
    <d v="2013-08-28T00:00:00"/>
    <d v="2013-09-25T00:00:00"/>
  </r>
  <r>
    <s v="YELLOWPAGES"/>
    <s v="1-1676-43685"/>
    <s v="Telstra Corporation Limited"/>
    <s v="Hibu (UK) Limited"/>
    <x v="0"/>
    <s v="Applicant Prevailed"/>
    <x v="0"/>
    <d v="2013-07-25T00:00:00"/>
    <d v="2013-09-25T00:00:00"/>
  </r>
  <r>
    <s v="ZONE"/>
    <s v="1-1503-89379"/>
    <s v="Outer Falls, LLC"/>
    <s v="AutoZone Parts, Inc."/>
    <x v="0"/>
    <s v="Objection Withdrawn"/>
    <x v="4"/>
    <s v="--"/>
    <d v="2013-09-25T00:00:00"/>
  </r>
  <r>
    <s v="بازار"/>
    <s v="1-862-50853"/>
    <s v="CORE Association"/>
    <s v="Commercial Connect LLC"/>
    <x v="2"/>
    <s v="Applicant Prevailed"/>
    <x v="0"/>
    <d v="2013-08-12T00:00:00"/>
    <d v="2013-09-25T00:00:00"/>
  </r>
  <r>
    <s v="ком"/>
    <s v="1-1254-23113"/>
    <s v="VeriSign Sarl"/>
    <s v="Regtime Ltd.; Legato Ltd."/>
    <x v="0"/>
    <s v="Applicant Prevailed"/>
    <x v="0"/>
    <d v="2013-08-23T00:00:00"/>
    <d v="2013-09-25T00:00:00"/>
  </r>
  <r>
    <s v="орг"/>
    <s v="1-910-36696"/>
    <s v="Public Interest Registry"/>
    <s v="Regtime Ltd.; Legato Ltd."/>
    <x v="0"/>
    <s v="Applicant Prevailed"/>
    <x v="0"/>
    <d v="2013-08-23T00:00:00"/>
    <d v="2013-09-25T00:00:00"/>
  </r>
  <r>
    <s v="アマゾン"/>
    <s v="1-1318-83995"/>
    <s v="Amazon EU S.à r.l."/>
    <s v="Prof. Alain Pellet, Independent Objector"/>
    <x v="1"/>
    <s v="Applicant Prevailed"/>
    <x v="0"/>
    <d v="2014-01-27T00:00:00"/>
    <d v="2014-02-03T00:00:00"/>
  </r>
  <r>
    <s v="セール"/>
    <s v="1-1318-75179"/>
    <s v="Amazon EU S.à r.l."/>
    <s v="Commercial Connect LLC"/>
    <x v="2"/>
    <s v="Applicant Prevailed"/>
    <x v="0"/>
    <d v="2013-08-26T00:00:00"/>
    <d v="2013-09-25T00:00:00"/>
  </r>
  <r>
    <s v="一号店"/>
    <s v="1-1244-37294"/>
    <s v="Wal-Mart Stores, Inc."/>
    <s v="Commercial Connect LLC"/>
    <x v="2"/>
    <s v="Applicant Prevailed"/>
    <x v="0"/>
    <d v="2013-08-14T00:00:00"/>
    <d v="2013-09-25T00:00:00"/>
  </r>
  <r>
    <s v="亚马逊"/>
    <s v="1-1318-5591"/>
    <s v="Amazon EU S.à r.l."/>
    <s v="Prof. Alain Pellet, Independent Objector"/>
    <x v="1"/>
    <s v="Applicant Prevailed"/>
    <x v="0"/>
    <d v="2014-01-27T00:00:00"/>
    <d v="2014-02-03T00:00:00"/>
  </r>
  <r>
    <s v="商城"/>
    <s v="1-867-66064"/>
    <s v="Zodiac Capricorn Limited"/>
    <s v="Commercial Connect LLC"/>
    <x v="2"/>
    <s v="Applicant Prevailed"/>
    <x v="0"/>
    <d v="2013-08-30T00:00:00"/>
    <d v="2013-09-25T00:00:00"/>
  </r>
  <r>
    <s v="商店"/>
    <s v="1-1490-59840"/>
    <s v="Wild Island, LLC"/>
    <s v="Commercial Connect LLC"/>
    <x v="2"/>
    <s v="Applicant Prevailed"/>
    <x v="0"/>
    <d v="2013-11-07T00:00:00"/>
    <d v="2013-11-15T00:00:00"/>
  </r>
  <r>
    <s v="家電"/>
    <s v="1-1318-54339"/>
    <s v="Amazon EU S.à r.l."/>
    <s v="Commercial Connect LLC"/>
    <x v="2"/>
    <s v="Applicant Prevailed"/>
    <x v="0"/>
    <d v="2013-08-30T00:00:00"/>
    <d v="2013-09-25T00:00:00"/>
  </r>
  <r>
    <s v="广州"/>
    <s v="1-1121-22691"/>
    <s v="Guangzhou YU Wei Information Technology Co., Ltd."/>
    <s v="Guangzhou Internet Society"/>
    <x v="1"/>
    <s v="Objection Withdrawn"/>
    <x v="4"/>
    <s v="--"/>
    <d v="2013-12-16T00:00:00"/>
  </r>
  <r>
    <s v="微博"/>
    <s v="1-1313-58483"/>
    <s v="Tencent Holdings Limited"/>
    <s v="Sina Corporation"/>
    <x v="0"/>
    <s v="Objector Prevailed"/>
    <x v="1"/>
    <d v="2013-08-28T00:00:00"/>
    <d v="2013-09-25T00:00:00"/>
  </r>
  <r>
    <s v="慈善"/>
    <s v="1-961-6109"/>
    <s v="Excellent First Limited"/>
    <s v="Prof. Alain Pellet, Independent Objector"/>
    <x v="1"/>
    <s v="Applicant Prevailed"/>
    <x v="0"/>
    <d v="2014-01-09T00:00:00"/>
    <d v="2014-01-17T00:00:00"/>
  </r>
  <r>
    <s v="招聘"/>
    <s v="1-1158-95080"/>
    <s v="HU YI GLOBAL INFORMATION RESOURCES (HOLDING) COMPANY. HONGKONG LIMITED"/>
    <s v="Employ Media LLC"/>
    <x v="2"/>
    <s v="Terminated"/>
    <x v="3"/>
    <s v="--"/>
    <d v="2013-09-25T00:00:00"/>
  </r>
  <r>
    <s v="网店"/>
    <s v="1-858-36255"/>
    <s v="Zodiac Libra Limited"/>
    <s v="Commercial Connect LLC"/>
    <x v="2"/>
    <s v="Applicant Prevailed"/>
    <x v="0"/>
    <d v="2013-08-16T00:00:00"/>
    <d v="2013-09-25T00:00:00"/>
  </r>
  <r>
    <s v="网店"/>
    <s v="1-2102-26509"/>
    <s v="Global eCommerce TLD"/>
    <s v="Commercial Connect LLC"/>
    <x v="2"/>
    <s v="Applicant Prevailed"/>
    <x v="0"/>
    <d v="2013-10-12T00:00:00"/>
    <d v="2013-10-25T00:00:00"/>
  </r>
  <r>
    <s v="购物"/>
    <s v="1-994-1450"/>
    <s v="Top Level Domain Holdings Limited"/>
    <s v="Commercial Connect LLC"/>
    <x v="2"/>
    <s v="Applicant Prevailed"/>
    <x v="0"/>
    <d v="2013-08-08T00:00:00"/>
    <d v="2013-09-25T00:00:00"/>
  </r>
  <r>
    <s v="通販"/>
    <s v="1-1318-15593"/>
    <s v="Amazon EU S.à r.l."/>
    <s v="Commercial Connect LLC"/>
    <x v="2"/>
    <s v="Objector Prevailed"/>
    <x v="5"/>
    <d v="2013-08-21T00:00:00"/>
    <d v="2013-09-25T00:00:00"/>
  </r>
  <r>
    <m/>
    <m/>
    <m/>
    <m/>
    <x v="4"/>
    <m/>
    <x v="6"/>
    <m/>
    <m/>
  </r>
  <r>
    <m/>
    <m/>
    <m/>
    <m/>
    <x v="4"/>
    <s v="Final Determination"/>
    <x v="6"/>
    <d v="2015-08-18T00:00:00"/>
    <d v="2015-08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L10" firstHeaderRow="1" firstDataRow="2" firstDataCol="1"/>
  <pivotFields count="9">
    <pivotField showAll="0"/>
    <pivotField showAll="0"/>
    <pivotField showAll="0"/>
    <pivotField showAll="0"/>
    <pivotField axis="axisRow" showAll="0">
      <items count="6">
        <item x="1"/>
        <item x="0"/>
        <item x="3"/>
        <item x="2"/>
        <item x="4"/>
        <item t="default"/>
      </items>
    </pivotField>
    <pivotField dataField="1" showAll="0"/>
    <pivotField axis="axisCol" showAll="0" defaultSubtotal="0">
      <items count="11">
        <item x="0"/>
        <item m="1" x="10"/>
        <item x="9"/>
        <item x="2"/>
        <item x="7"/>
        <item x="4"/>
        <item x="1"/>
        <item x="5"/>
        <item x="8"/>
        <item x="3"/>
        <item x="6"/>
      </items>
    </pivotField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11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unt of Determination" fld="5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newgtlds.icann.org/sites/default/files/drsp/25sep13/determination-1-1-1255-75865-en.pdf" TargetMode="External"/><Relationship Id="rId21" Type="http://schemas.openxmlformats.org/officeDocument/2006/relationships/hyperlink" Target="https://newgtlds.icann.org/sites/default/files/drsp/25sep13/determination-2-1-1234-83704-en.pdf" TargetMode="External"/><Relationship Id="rId22" Type="http://schemas.openxmlformats.org/officeDocument/2006/relationships/hyperlink" Target="https://newgtlds.icann.org/sites/default/files/drsp/25sep13/determination-1-1-1377-8759-en.pdf" TargetMode="External"/><Relationship Id="rId23" Type="http://schemas.openxmlformats.org/officeDocument/2006/relationships/hyperlink" Target="https://newgtlds.icann.org/sites/default/files/drsp/25oct13/determination-1-1-845-37810-en.pdf" TargetMode="External"/><Relationship Id="rId24" Type="http://schemas.openxmlformats.org/officeDocument/2006/relationships/hyperlink" Target="https://newgtlds.icann.org/sites/default/files/drsp/14oct13/determination-1-1-909-45636-en.pdf" TargetMode="External"/><Relationship Id="rId25" Type="http://schemas.openxmlformats.org/officeDocument/2006/relationships/hyperlink" Target="https://newgtlds.icann.org/sites/default/files/drsp/17jan14/determination-1-1-1241-87032-en.pdf" TargetMode="External"/><Relationship Id="rId26" Type="http://schemas.openxmlformats.org/officeDocument/2006/relationships/hyperlink" Target="https://newgtlds.icann.org/sites/default/files/drsp/17jan14/determination-1-1-1384-49318-en.pdf" TargetMode="External"/><Relationship Id="rId27" Type="http://schemas.openxmlformats.org/officeDocument/2006/relationships/hyperlink" Target="https://newgtlds.icann.org/sites/default/files/drsp/10feb14/determination-1-1-1027-19707-en.pdf" TargetMode="External"/><Relationship Id="rId28" Type="http://schemas.openxmlformats.org/officeDocument/2006/relationships/hyperlink" Target="https://newgtlds.icann.org/sites/default/files/drsp/16dec13/determination-1-1-1099-17190-en.pdf" TargetMode="External"/><Relationship Id="rId29" Type="http://schemas.openxmlformats.org/officeDocument/2006/relationships/hyperlink" Target="https://newgtlds.icann.org/sites/default/files/drsp/16dec13/determination-1-1-1315-79670-en.pdf" TargetMode="External"/><Relationship Id="rId170" Type="http://schemas.openxmlformats.org/officeDocument/2006/relationships/hyperlink" Target="https://newgtlds.icann.org/sites/default/files/drsp/25sep13/determination-1-1-2113-59868-en.pdf" TargetMode="External"/><Relationship Id="rId171" Type="http://schemas.openxmlformats.org/officeDocument/2006/relationships/hyperlink" Target="https://newgtlds.icann.org/sites/default/files/drsp/25oct13/determination-1-1-1317-37897-en.pdf" TargetMode="External"/><Relationship Id="rId172" Type="http://schemas.openxmlformats.org/officeDocument/2006/relationships/hyperlink" Target="https://newgtlds.icann.org/sites/default/files/drsp/25oct13/determination-1-1-1631-16988-en.pdf" TargetMode="External"/><Relationship Id="rId173" Type="http://schemas.openxmlformats.org/officeDocument/2006/relationships/hyperlink" Target="https://newgtlds.icann.org/sites/default/files/drsp/25oct13/determination-1-1-1767-1759-en.pdf" TargetMode="External"/><Relationship Id="rId174" Type="http://schemas.openxmlformats.org/officeDocument/2006/relationships/hyperlink" Target="https://newgtlds.icann.org/sites/default/files/drsp/27jan14/determination-1-1-1636-27531-en.pdf" TargetMode="External"/><Relationship Id="rId175" Type="http://schemas.openxmlformats.org/officeDocument/2006/relationships/hyperlink" Target="https://newgtlds.icann.org/sites/default/files/drsp/16dec13/determination-1-1-1317-53837-en.pdf" TargetMode="External"/><Relationship Id="rId176" Type="http://schemas.openxmlformats.org/officeDocument/2006/relationships/hyperlink" Target="https://newgtlds.icann.org/sites/default/files/drsp/04nov13/determination-1-1-1174-59954-en.pdf" TargetMode="External"/><Relationship Id="rId177" Type="http://schemas.openxmlformats.org/officeDocument/2006/relationships/hyperlink" Target="https://newgtlds.icann.org/sites/default/files/drsp/25sep13/determination-2-1-1614-27785-en.pdf" TargetMode="External"/><Relationship Id="rId178" Type="http://schemas.openxmlformats.org/officeDocument/2006/relationships/hyperlink" Target="https://newgtlds.icann.org/sites/default/files/drsp/27jan14/determination-1-1-1614-27785-en.pdf" TargetMode="External"/><Relationship Id="rId179" Type="http://schemas.openxmlformats.org/officeDocument/2006/relationships/hyperlink" Target="https://newgtlds.icann.org/sites/default/files/drsp/25sep13/determination-1-1-1317-24947-en.pdf" TargetMode="External"/><Relationship Id="rId230" Type="http://schemas.openxmlformats.org/officeDocument/2006/relationships/hyperlink" Target="https://newgtlds.icann.org/sites/default/files/drsp/25sep13/determination-1-1-1141-30048-en.pdf" TargetMode="External"/><Relationship Id="rId231" Type="http://schemas.openxmlformats.org/officeDocument/2006/relationships/hyperlink" Target="https://newgtlds.icann.org/sites/default/files/drsp/25sep13/determination-1-1-882-71415-en.pdf" TargetMode="External"/><Relationship Id="rId232" Type="http://schemas.openxmlformats.org/officeDocument/2006/relationships/hyperlink" Target="https://newgtlds.icann.org/sites/default/files/drsp/25sep13/determination-1-1-1234-83704-en.pdf" TargetMode="External"/><Relationship Id="rId233" Type="http://schemas.openxmlformats.org/officeDocument/2006/relationships/hyperlink" Target="https://newgtlds.icann.org/sites/default/files/drsp/25sep13/determination-1-1-1255-75865-en.pdf" TargetMode="External"/><Relationship Id="rId234" Type="http://schemas.openxmlformats.org/officeDocument/2006/relationships/hyperlink" Target="https://newgtlds.icann.org/sites/default/files/drsp/25sep13/determination-2-1-1234-83704-en.pdf" TargetMode="External"/><Relationship Id="rId235" Type="http://schemas.openxmlformats.org/officeDocument/2006/relationships/hyperlink" Target="https://newgtlds.icann.org/sites/default/files/drsp/25sep13/determination-1-1-1377-8759-en.pdf" TargetMode="External"/><Relationship Id="rId236" Type="http://schemas.openxmlformats.org/officeDocument/2006/relationships/hyperlink" Target="https://newgtlds.icann.org/sites/default/files/drsp/25oct13/determination-1-1-845-37810-en.pdf" TargetMode="External"/><Relationship Id="rId237" Type="http://schemas.openxmlformats.org/officeDocument/2006/relationships/hyperlink" Target="https://newgtlds.icann.org/sites/default/files/drsp/14oct13/determination-1-1-909-45636-en.pdf" TargetMode="External"/><Relationship Id="rId238" Type="http://schemas.openxmlformats.org/officeDocument/2006/relationships/hyperlink" Target="https://newgtlds.icann.org/sites/default/files/drsp/17jan14/determination-1-1-1241-87032-en.pdf" TargetMode="External"/><Relationship Id="rId239" Type="http://schemas.openxmlformats.org/officeDocument/2006/relationships/hyperlink" Target="https://newgtlds.icann.org/sites/default/files/drsp/17jan14/determination-1-1-1384-49318-en.pdf" TargetMode="External"/><Relationship Id="rId30" Type="http://schemas.openxmlformats.org/officeDocument/2006/relationships/hyperlink" Target="https://newgtlds.icann.org/sites/default/files/drsp/25sep13/determination-1-1-1397-64766-en.pdf" TargetMode="External"/><Relationship Id="rId31" Type="http://schemas.openxmlformats.org/officeDocument/2006/relationships/hyperlink" Target="https://newgtlds.icann.org/sites/default/files/drsp/25sep13/determination-1-1-1399-64977-en.pdf" TargetMode="External"/><Relationship Id="rId32" Type="http://schemas.openxmlformats.org/officeDocument/2006/relationships/hyperlink" Target="https://newgtlds.icann.org/sites/default/files/drsp/25sep13/determination-1-1-929-51262-en.pdf" TargetMode="External"/><Relationship Id="rId33" Type="http://schemas.openxmlformats.org/officeDocument/2006/relationships/hyperlink" Target="https://newgtlds.icann.org/sites/default/files/drsp/25sep13/determination-1-1-2007-43424-en.pdf" TargetMode="External"/><Relationship Id="rId34" Type="http://schemas.openxmlformats.org/officeDocument/2006/relationships/hyperlink" Target="https://newgtlds.icann.org/sites/default/files/drsp/25sep13/determination-1-1-1678-58300-en.pdf" TargetMode="External"/><Relationship Id="rId35" Type="http://schemas.openxmlformats.org/officeDocument/2006/relationships/hyperlink" Target="https://newgtlds.icann.org/sites/default/files/drsp/25sep13/determination-1-1-2084-81667-en.pdf" TargetMode="External"/><Relationship Id="rId36" Type="http://schemas.openxmlformats.org/officeDocument/2006/relationships/hyperlink" Target="https://newgtlds.icann.org/sites/default/files/drsp/25sep13/determination-1-1-1039-91823-en.pdf" TargetMode="External"/><Relationship Id="rId37" Type="http://schemas.openxmlformats.org/officeDocument/2006/relationships/hyperlink" Target="https://newgtlds.icann.org/sites/default/files/drsp/25sep13/determination-1-1-2016-12429-en.pdf" TargetMode="External"/><Relationship Id="rId38" Type="http://schemas.openxmlformats.org/officeDocument/2006/relationships/hyperlink" Target="https://newgtlds.icann.org/sites/default/files/drsp/25sep13/determination-2-1-2016-12429-en.pdf" TargetMode="External"/><Relationship Id="rId39" Type="http://schemas.openxmlformats.org/officeDocument/2006/relationships/hyperlink" Target="https://newgtlds.icann.org/sites/default/files/drsp/25sep13/determination-2-1-980-60636-en.pdf" TargetMode="External"/><Relationship Id="rId180" Type="http://schemas.openxmlformats.org/officeDocument/2006/relationships/hyperlink" Target="https://newgtlds.icann.org/sites/default/files/drsp/25sep13/determination-1-1-1789-97294-en.pdf" TargetMode="External"/><Relationship Id="rId181" Type="http://schemas.openxmlformats.org/officeDocument/2006/relationships/hyperlink" Target="https://newgtlds.icann.org/sites/default/files/drsp/15nov13/determination-1-1-1601-42282-en.pdf" TargetMode="External"/><Relationship Id="rId182" Type="http://schemas.openxmlformats.org/officeDocument/2006/relationships/hyperlink" Target="https://newgtlds.icann.org/sites/default/files/drsp/15nov13/determination-1-1-1591-23028-en.pdf" TargetMode="External"/><Relationship Id="rId183" Type="http://schemas.openxmlformats.org/officeDocument/2006/relationships/hyperlink" Target="https://newgtlds.icann.org/sites/default/files/drsp/25sep13/determination-1-1-1648-61876-en.pdf" TargetMode="External"/><Relationship Id="rId184" Type="http://schemas.openxmlformats.org/officeDocument/2006/relationships/hyperlink" Target="https://newgtlds.icann.org/sites/default/files/drsp/25sep13/determination-1-1-1142-5476-en.pdf" TargetMode="External"/><Relationship Id="rId185" Type="http://schemas.openxmlformats.org/officeDocument/2006/relationships/hyperlink" Target="https://newgtlds.icann.org/sites/default/files/drsp/16dec13/determination-1-1-1317-30761-en.pdf" TargetMode="External"/><Relationship Id="rId186" Type="http://schemas.openxmlformats.org/officeDocument/2006/relationships/hyperlink" Target="https://newgtlds.icann.org/sites/default/files/drsp/25sep13/determination-2-1-1317-30761-en.pdf" TargetMode="External"/><Relationship Id="rId187" Type="http://schemas.openxmlformats.org/officeDocument/2006/relationships/hyperlink" Target="https://newgtlds.icann.org/sites/default/files/drsp/25sep13/determination-1-1-1862-71358-en.pdf" TargetMode="External"/><Relationship Id="rId188" Type="http://schemas.openxmlformats.org/officeDocument/2006/relationships/hyperlink" Target="https://newgtlds.icann.org/sites/default/files/drsp/25sep13/determination-1-1-1642-14231-en.pdf" TargetMode="External"/><Relationship Id="rId189" Type="http://schemas.openxmlformats.org/officeDocument/2006/relationships/hyperlink" Target="https://newgtlds.icann.org/sites/default/files/drsp/25sep13/determination-1-1-1037-88001-en.pdf" TargetMode="External"/><Relationship Id="rId240" Type="http://schemas.openxmlformats.org/officeDocument/2006/relationships/hyperlink" Target="https://newgtlds.icann.org/sites/default/files/drsp/10feb14/determination-1-1-1027-19707-en.pdf" TargetMode="External"/><Relationship Id="rId241" Type="http://schemas.openxmlformats.org/officeDocument/2006/relationships/hyperlink" Target="https://newgtlds.icann.org/sites/default/files/drsp/16dec13/determination-1-1-1099-17190-en.pdf" TargetMode="External"/><Relationship Id="rId242" Type="http://schemas.openxmlformats.org/officeDocument/2006/relationships/hyperlink" Target="https://newgtlds.icann.org/sites/default/files/drsp/16dec13/determination-1-1-1315-79670-en.pdf" TargetMode="External"/><Relationship Id="rId243" Type="http://schemas.openxmlformats.org/officeDocument/2006/relationships/hyperlink" Target="https://newgtlds.icann.org/sites/default/files/drsp/25sep13/determination-1-1-1397-64766-en.pdf" TargetMode="External"/><Relationship Id="rId244" Type="http://schemas.openxmlformats.org/officeDocument/2006/relationships/hyperlink" Target="https://newgtlds.icann.org/sites/default/files/drsp/25sep13/determination-1-1-1399-64977-en.pdf" TargetMode="External"/><Relationship Id="rId245" Type="http://schemas.openxmlformats.org/officeDocument/2006/relationships/hyperlink" Target="https://newgtlds.icann.org/sites/default/files/drsp/25sep13/determination-1-1-929-51262-en.pdf" TargetMode="External"/><Relationship Id="rId246" Type="http://schemas.openxmlformats.org/officeDocument/2006/relationships/hyperlink" Target="https://newgtlds.icann.org/sites/default/files/drsp/25sep13/determination-1-1-2007-43424-en.pdf" TargetMode="External"/><Relationship Id="rId247" Type="http://schemas.openxmlformats.org/officeDocument/2006/relationships/hyperlink" Target="https://newgtlds.icann.org/sites/default/files/drsp/25sep13/determination-1-1-1678-58300-en.pdf" TargetMode="External"/><Relationship Id="rId248" Type="http://schemas.openxmlformats.org/officeDocument/2006/relationships/hyperlink" Target="https://newgtlds.icann.org/sites/default/files/drsp/25sep13/determination-1-1-2084-81667-en.pdf" TargetMode="External"/><Relationship Id="rId249" Type="http://schemas.openxmlformats.org/officeDocument/2006/relationships/hyperlink" Target="https://newgtlds.icann.org/sites/default/files/drsp/25sep13/determination-1-1-1039-91823-en.pdf" TargetMode="External"/><Relationship Id="rId300" Type="http://schemas.openxmlformats.org/officeDocument/2006/relationships/hyperlink" Target="https://newgtlds.icann.org/sites/default/files/drsp/25sep13/determination-1-1-1316-67680-en.pdf" TargetMode="External"/><Relationship Id="rId301" Type="http://schemas.openxmlformats.org/officeDocument/2006/relationships/hyperlink" Target="https://newgtlds.icann.org/sites/default/files/drsp/17jan14/determination-1-1-1013-67544-en.pdf" TargetMode="External"/><Relationship Id="rId302" Type="http://schemas.openxmlformats.org/officeDocument/2006/relationships/hyperlink" Target="https://newgtlds.icann.org/sites/default/files/drsp/25nov13/determination-1-1-868-8822-en.pdf" TargetMode="External"/><Relationship Id="rId303" Type="http://schemas.openxmlformats.org/officeDocument/2006/relationships/hyperlink" Target="https://newgtlds.icann.org/sites/default/files/drsp/25sep13/determination-1-1-1542-96415-en.pdf" TargetMode="External"/><Relationship Id="rId304" Type="http://schemas.openxmlformats.org/officeDocument/2006/relationships/hyperlink" Target="https://newgtlds.icann.org/sites/default/files/drsp/16dec13/determination-1-1-868-7904-en.pdf" TargetMode="External"/><Relationship Id="rId305" Type="http://schemas.openxmlformats.org/officeDocument/2006/relationships/hyperlink" Target="https://newgtlds.icann.org/sites/default/files/drsp/10feb14/determination-1-1-1141-82929-en.pdf" TargetMode="External"/><Relationship Id="rId306" Type="http://schemas.openxmlformats.org/officeDocument/2006/relationships/hyperlink" Target="https://newgtlds.icann.org/sites/default/files/drsp/25sep13/determination-2-1-1141-82929-en.pdf" TargetMode="External"/><Relationship Id="rId307" Type="http://schemas.openxmlformats.org/officeDocument/2006/relationships/hyperlink" Target="https://newgtlds.icann.org/sites/default/files/drsp/10feb14/determination-1-1-1316-17384-en.pdf" TargetMode="External"/><Relationship Id="rId308" Type="http://schemas.openxmlformats.org/officeDocument/2006/relationships/hyperlink" Target="https://newgtlds.icann.org/sites/default/files/drsp/25sep13/determination-2-1-1316-17384-en.pdf" TargetMode="External"/><Relationship Id="rId309" Type="http://schemas.openxmlformats.org/officeDocument/2006/relationships/hyperlink" Target="https://newgtlds.icann.org/sites/default/files/drsp/10feb14/determination-1-1-1548-63140-en.pdf" TargetMode="External"/><Relationship Id="rId40" Type="http://schemas.openxmlformats.org/officeDocument/2006/relationships/hyperlink" Target="https://newgtlds.icann.org/sites/default/files/drsp/25sep13/determination-1-1-980-60636-en.pdf" TargetMode="External"/><Relationship Id="rId41" Type="http://schemas.openxmlformats.org/officeDocument/2006/relationships/hyperlink" Target="https://newgtlds.icann.org/sites/default/files/drsp/25sep13/determination-1-1-1075-2496-en.pdf" TargetMode="External"/><Relationship Id="rId42" Type="http://schemas.openxmlformats.org/officeDocument/2006/relationships/hyperlink" Target="https://newgtlds.icann.org/sites/default/files/drsp/25sep13/determination-1-1-1447-46365-en.pdf" TargetMode="External"/><Relationship Id="rId43" Type="http://schemas.openxmlformats.org/officeDocument/2006/relationships/hyperlink" Target="https://newgtlds.icann.org/sites/default/files/drsp/25sep13/determination-1-1-1141-48206-en.pdf" TargetMode="External"/><Relationship Id="rId44" Type="http://schemas.openxmlformats.org/officeDocument/2006/relationships/hyperlink" Target="https://newgtlds.icann.org/sites/default/files/drsp/25sep13/determination-1-1-1462-36448-en.pdf" TargetMode="External"/><Relationship Id="rId45" Type="http://schemas.openxmlformats.org/officeDocument/2006/relationships/hyperlink" Target="https://newgtlds.icann.org/sites/default/files/drsp/25sep13/determination-1-1-1975-66983-en.pdf" TargetMode="External"/><Relationship Id="rId46" Type="http://schemas.openxmlformats.org/officeDocument/2006/relationships/hyperlink" Target="https://newgtlds.icann.org/sites/default/files/drsp/25sep13/determination-1-1-909-18178-en.pdf" TargetMode="External"/><Relationship Id="rId47" Type="http://schemas.openxmlformats.org/officeDocument/2006/relationships/hyperlink" Target="https://newgtlds.icann.org/sites/default/files/drsp/10feb14/determination-1-1-1316-7998-en.pdf" TargetMode="External"/><Relationship Id="rId48" Type="http://schemas.openxmlformats.org/officeDocument/2006/relationships/hyperlink" Target="https://newgtlds.icann.org/sites/default/files/drsp/25sep13/determination-1-1-1470-40168-en.pdf" TargetMode="External"/><Relationship Id="rId49" Type="http://schemas.openxmlformats.org/officeDocument/2006/relationships/hyperlink" Target="https://newgtlds.icann.org/sites/default/files/drsp/25nov13/determination-1-1-1039-47682-en.pdf" TargetMode="External"/><Relationship Id="rId1" Type="http://schemas.openxmlformats.org/officeDocument/2006/relationships/hyperlink" Target="https://newgtlds.icann.org/sites/default/files/drsp/25sep13/determination-1-1-1336-51768-en.pdf" TargetMode="External"/><Relationship Id="rId2" Type="http://schemas.openxmlformats.org/officeDocument/2006/relationships/hyperlink" Target="https://newgtlds.icann.org/sites/default/files/drsp/03feb14/determination-1-1-1315-58086-en.pdf" TargetMode="External"/><Relationship Id="rId3" Type="http://schemas.openxmlformats.org/officeDocument/2006/relationships/hyperlink" Target="https://newgtlds.icann.org/sites/default/files/drsp/25sep13/determination-1-1-1342-7920-en.pdf" TargetMode="External"/><Relationship Id="rId4" Type="http://schemas.openxmlformats.org/officeDocument/2006/relationships/hyperlink" Target="https://newgtlds.icann.org/sites/default/files/drsp/14oct13/determination-1-1-1934-72316-en.pdf" TargetMode="External"/><Relationship Id="rId5" Type="http://schemas.openxmlformats.org/officeDocument/2006/relationships/hyperlink" Target="https://newgtlds.icann.org/sites/default/files/drsp/24feb14/determination-1-1-1350-42613-en.pdf" TargetMode="External"/><Relationship Id="rId6" Type="http://schemas.openxmlformats.org/officeDocument/2006/relationships/hyperlink" Target="https://newgtlds.icann.org/sites/default/files/drsp/24feb14/determination-1-1-856-54878-en.pdf" TargetMode="External"/><Relationship Id="rId7" Type="http://schemas.openxmlformats.org/officeDocument/2006/relationships/hyperlink" Target="https://newgtlds.icann.org/sites/default/files/drsp/06dec13/determination-1-1-1053-59307-en.pdf" TargetMode="External"/><Relationship Id="rId8" Type="http://schemas.openxmlformats.org/officeDocument/2006/relationships/hyperlink" Target="https://newgtlds.icann.org/sites/default/files/drsp/17jan14/determination-1-1-1199-43437-en.pdf" TargetMode="External"/><Relationship Id="rId9" Type="http://schemas.openxmlformats.org/officeDocument/2006/relationships/hyperlink" Target="https://newgtlds.icann.org/sites/default/files/drsp/17jan14/determination-1-1-1355-53565-en.pdf" TargetMode="External"/><Relationship Id="rId190" Type="http://schemas.openxmlformats.org/officeDocument/2006/relationships/hyperlink" Target="https://newgtlds.icann.org/sites/default/files/drsp/25sep13/determination-1-1-1140-53549-en.pdf" TargetMode="External"/><Relationship Id="rId191" Type="http://schemas.openxmlformats.org/officeDocument/2006/relationships/hyperlink" Target="https://newgtlds.icann.org/sites/default/files/drsp/25sep13/determination-1-1-1532-71538-en.pdf" TargetMode="External"/><Relationship Id="rId192" Type="http://schemas.openxmlformats.org/officeDocument/2006/relationships/hyperlink" Target="https://newgtlds.icann.org/sites/default/files/drsp/25sep13/determination-1-1-851-9629-en.pdf" TargetMode="External"/><Relationship Id="rId193" Type="http://schemas.openxmlformats.org/officeDocument/2006/relationships/hyperlink" Target="https://newgtlds.icann.org/sites/default/files/drsp/25sep13/determination-1-1-878-22942-en.pdf" TargetMode="External"/><Relationship Id="rId194" Type="http://schemas.openxmlformats.org/officeDocument/2006/relationships/hyperlink" Target="https://newgtlds.icann.org/sites/default/files/drsp/03feb14/determination-1-1-1033-22687-en.pdf" TargetMode="External"/><Relationship Id="rId195" Type="http://schemas.openxmlformats.org/officeDocument/2006/relationships/hyperlink" Target="https://newgtlds.icann.org/sites/default/files/drsp/03feb14/determination-1-1-1033-73917-en.pdf" TargetMode="External"/><Relationship Id="rId196" Type="http://schemas.openxmlformats.org/officeDocument/2006/relationships/hyperlink" Target="https://newgtlds.icann.org/sites/default/files/drsp/25sep13/determination-1-1-1313-41040-en.pdf" TargetMode="External"/><Relationship Id="rId197" Type="http://schemas.openxmlformats.org/officeDocument/2006/relationships/hyperlink" Target="https://newgtlds.icann.org/sites/default/files/drsp/25sep13/determination-1-1-1676-43685-en.pdf" TargetMode="External"/><Relationship Id="rId198" Type="http://schemas.openxmlformats.org/officeDocument/2006/relationships/hyperlink" Target="https://newgtlds.icann.org/sites/default/files/drsp/25sep13/determination-1-1-862-50853-en.pdf" TargetMode="External"/><Relationship Id="rId199" Type="http://schemas.openxmlformats.org/officeDocument/2006/relationships/hyperlink" Target="https://newgtlds.icann.org/sites/default/files/drsp/25sep13/determination-1-1-1254-23113-en.pdf" TargetMode="External"/><Relationship Id="rId250" Type="http://schemas.openxmlformats.org/officeDocument/2006/relationships/hyperlink" Target="https://newgtlds.icann.org/sites/default/files/drsp/25sep13/determination-1-1-2016-12429-en.pdf" TargetMode="External"/><Relationship Id="rId251" Type="http://schemas.openxmlformats.org/officeDocument/2006/relationships/hyperlink" Target="https://newgtlds.icann.org/sites/default/files/drsp/25sep13/determination-2-1-2016-12429-en.pdf" TargetMode="External"/><Relationship Id="rId252" Type="http://schemas.openxmlformats.org/officeDocument/2006/relationships/hyperlink" Target="https://newgtlds.icann.org/sites/default/files/drsp/25sep13/determination-2-1-980-60636-en.pdf" TargetMode="External"/><Relationship Id="rId253" Type="http://schemas.openxmlformats.org/officeDocument/2006/relationships/hyperlink" Target="https://newgtlds.icann.org/sites/default/files/drsp/25sep13/determination-1-1-980-60636-en.pdf" TargetMode="External"/><Relationship Id="rId254" Type="http://schemas.openxmlformats.org/officeDocument/2006/relationships/hyperlink" Target="https://newgtlds.icann.org/sites/default/files/drsp/25sep13/determination-1-1-1075-2496-en.pdf" TargetMode="External"/><Relationship Id="rId255" Type="http://schemas.openxmlformats.org/officeDocument/2006/relationships/hyperlink" Target="https://newgtlds.icann.org/sites/default/files/drsp/25sep13/determination-1-1-1447-46365-en.pdf" TargetMode="External"/><Relationship Id="rId256" Type="http://schemas.openxmlformats.org/officeDocument/2006/relationships/hyperlink" Target="https://newgtlds.icann.org/sites/default/files/drsp/25sep13/determination-1-1-1141-48206-en.pdf" TargetMode="External"/><Relationship Id="rId257" Type="http://schemas.openxmlformats.org/officeDocument/2006/relationships/hyperlink" Target="https://newgtlds.icann.org/sites/default/files/drsp/25sep13/determination-1-1-1462-36448-en.pdf" TargetMode="External"/><Relationship Id="rId258" Type="http://schemas.openxmlformats.org/officeDocument/2006/relationships/hyperlink" Target="https://newgtlds.icann.org/sites/default/files/drsp/25sep13/determination-1-1-1975-66983-en.pdf" TargetMode="External"/><Relationship Id="rId259" Type="http://schemas.openxmlformats.org/officeDocument/2006/relationships/hyperlink" Target="https://newgtlds.icann.org/sites/default/files/drsp/25sep13/determination-1-1-909-18178-en.pdf" TargetMode="External"/><Relationship Id="rId310" Type="http://schemas.openxmlformats.org/officeDocument/2006/relationships/hyperlink" Target="https://newgtlds.icann.org/sites/default/files/drsp/25sep13/determination-2-1-1548-63140-en.pdf" TargetMode="External"/><Relationship Id="rId311" Type="http://schemas.openxmlformats.org/officeDocument/2006/relationships/hyperlink" Target="https://newgtlds.icann.org/sites/default/files/drsp/10feb14/determination-1-1-1906-88399-en.pdf" TargetMode="External"/><Relationship Id="rId312" Type="http://schemas.openxmlformats.org/officeDocument/2006/relationships/hyperlink" Target="https://newgtlds.icann.org/sites/default/files/drsp/25sep13/determination-2-1-1906-88399-en.pdf" TargetMode="External"/><Relationship Id="rId313" Type="http://schemas.openxmlformats.org/officeDocument/2006/relationships/hyperlink" Target="https://newgtlds.icann.org/sites/default/files/drsp/10feb14/determination-1-1-890-53570-en.pdf" TargetMode="External"/><Relationship Id="rId314" Type="http://schemas.openxmlformats.org/officeDocument/2006/relationships/hyperlink" Target="https://newgtlds.icann.org/sites/default/files/drsp/25sep13/determination-2-1-890-53570-en.pdf" TargetMode="External"/><Relationship Id="rId315" Type="http://schemas.openxmlformats.org/officeDocument/2006/relationships/hyperlink" Target="https://newgtlds.icann.org/sites/default/files/drsp/10jan14/determination-1-1-1417-46480-en.pdf" TargetMode="External"/><Relationship Id="rId316" Type="http://schemas.openxmlformats.org/officeDocument/2006/relationships/hyperlink" Target="https://newgtlds.icann.org/sites/default/files/drsp/10jan14/determination-1-1-1139-2965-en.pdf" TargetMode="External"/><Relationship Id="rId317" Type="http://schemas.openxmlformats.org/officeDocument/2006/relationships/hyperlink" Target="https://newgtlds.icann.org/sites/default/files/drsp/10jan14/determination-2-1-1139-2965-en.pdf" TargetMode="External"/><Relationship Id="rId318" Type="http://schemas.openxmlformats.org/officeDocument/2006/relationships/hyperlink" Target="https://newgtlds.icann.org/sites/default/files/drsp/10jan14/determination-1-1-1192-28569-en.pdf" TargetMode="External"/><Relationship Id="rId319" Type="http://schemas.openxmlformats.org/officeDocument/2006/relationships/hyperlink" Target="https://newgtlds.icann.org/sites/default/files/drsp/10jan14/determination-2-1-907-38758-en.pdf" TargetMode="External"/><Relationship Id="rId50" Type="http://schemas.openxmlformats.org/officeDocument/2006/relationships/hyperlink" Target="https://newgtlds.icann.org/sites/default/files/drsp/25nov13/determination-1-1-1086-79087-en.pdf" TargetMode="External"/><Relationship Id="rId51" Type="http://schemas.openxmlformats.org/officeDocument/2006/relationships/hyperlink" Target="https://newgtlds.icann.org/sites/default/files/drsp/25nov13/determination-1-1-1255-4825-en.pdf" TargetMode="External"/><Relationship Id="rId52" Type="http://schemas.openxmlformats.org/officeDocument/2006/relationships/hyperlink" Target="https://newgtlds.icann.org/sites/default/files/drsp/25sep13/determination-1-1-1713-23699-en.pdf" TargetMode="External"/><Relationship Id="rId53" Type="http://schemas.openxmlformats.org/officeDocument/2006/relationships/hyperlink" Target="https://newgtlds.icann.org/sites/default/files/drsp/25sep13/determination-1-1-1683-16092-en.pdf" TargetMode="External"/><Relationship Id="rId54" Type="http://schemas.openxmlformats.org/officeDocument/2006/relationships/hyperlink" Target="https://newgtlds.icann.org/sites/default/files/drsp/25sep13/determination-1-1-1952-21459-en.pdf" TargetMode="External"/><Relationship Id="rId55" Type="http://schemas.openxmlformats.org/officeDocument/2006/relationships/hyperlink" Target="https://newgtlds.icann.org/sites/default/files/drsp/17jan14/determination-1-1-1478-71326-en.pdf" TargetMode="External"/><Relationship Id="rId56" Type="http://schemas.openxmlformats.org/officeDocument/2006/relationships/hyperlink" Target="https://newgtlds.icann.org/sites/default/files/drsp/04nov13/determination-1-1-2131-60793-en.pdf" TargetMode="External"/><Relationship Id="rId57" Type="http://schemas.openxmlformats.org/officeDocument/2006/relationships/hyperlink" Target="https://newgtlds.icann.org/sites/default/files/drsp/23dec13/determination-2-1-1489-82287-en.pdf" TargetMode="External"/><Relationship Id="rId58" Type="http://schemas.openxmlformats.org/officeDocument/2006/relationships/hyperlink" Target="https://newgtlds.icann.org/sites/default/files/drsp/17jan14/determination-1-1-1489-82287-en.pdf" TargetMode="External"/><Relationship Id="rId59" Type="http://schemas.openxmlformats.org/officeDocument/2006/relationships/hyperlink" Target="https://newgtlds.icann.org/sites/default/files/drsp/23dec13/determination-2-1-1684-6394-en.pdf" TargetMode="External"/><Relationship Id="rId260" Type="http://schemas.openxmlformats.org/officeDocument/2006/relationships/hyperlink" Target="https://newgtlds.icann.org/sites/default/files/drsp/10feb14/determination-1-1-1316-7998-en.pdf" TargetMode="External"/><Relationship Id="rId261" Type="http://schemas.openxmlformats.org/officeDocument/2006/relationships/hyperlink" Target="https://newgtlds.icann.org/sites/default/files/drsp/25sep13/determination-1-1-1470-40168-en.pdf" TargetMode="External"/><Relationship Id="rId262" Type="http://schemas.openxmlformats.org/officeDocument/2006/relationships/hyperlink" Target="https://newgtlds.icann.org/sites/default/files/drsp/25nov13/determination-1-1-1039-47682-en.pdf" TargetMode="External"/><Relationship Id="rId263" Type="http://schemas.openxmlformats.org/officeDocument/2006/relationships/hyperlink" Target="https://newgtlds.icann.org/sites/default/files/drsp/25nov13/determination-1-1-1086-79087-en.pdf" TargetMode="External"/><Relationship Id="rId264" Type="http://schemas.openxmlformats.org/officeDocument/2006/relationships/hyperlink" Target="https://newgtlds.icann.org/sites/default/files/drsp/25nov13/determination-1-1-1255-4825-en.pdf" TargetMode="External"/><Relationship Id="rId265" Type="http://schemas.openxmlformats.org/officeDocument/2006/relationships/hyperlink" Target="https://newgtlds.icann.org/sites/default/files/drsp/25sep13/determination-1-1-1713-23699-en.pdf" TargetMode="External"/><Relationship Id="rId266" Type="http://schemas.openxmlformats.org/officeDocument/2006/relationships/hyperlink" Target="https://newgtlds.icann.org/sites/default/files/drsp/25sep13/determination-1-1-1683-16092-en.pdf" TargetMode="External"/><Relationship Id="rId267" Type="http://schemas.openxmlformats.org/officeDocument/2006/relationships/hyperlink" Target="https://newgtlds.icann.org/sites/default/files/drsp/25sep13/determination-1-1-1952-21459-en.pdf" TargetMode="External"/><Relationship Id="rId268" Type="http://schemas.openxmlformats.org/officeDocument/2006/relationships/hyperlink" Target="https://newgtlds.icann.org/sites/default/files/drsp/17jan14/determination-1-1-1478-71326-en.pdf" TargetMode="External"/><Relationship Id="rId269" Type="http://schemas.openxmlformats.org/officeDocument/2006/relationships/hyperlink" Target="https://newgtlds.icann.org/sites/default/files/drsp/04nov13/determination-1-1-2131-60793-en.pdf" TargetMode="External"/><Relationship Id="rId320" Type="http://schemas.openxmlformats.org/officeDocument/2006/relationships/hyperlink" Target="https://newgtlds.icann.org/sites/default/files/drsp/06dec13/determination-1-1-1561-23663-en.pdf" TargetMode="External"/><Relationship Id="rId321" Type="http://schemas.openxmlformats.org/officeDocument/2006/relationships/hyperlink" Target="https://newgtlds.icann.org/sites/default/files/drsp/10jan14/determination-2-1-1561-23663-en.pdf" TargetMode="External"/><Relationship Id="rId322" Type="http://schemas.openxmlformats.org/officeDocument/2006/relationships/hyperlink" Target="https://newgtlds.icann.org/sites/default/files/drsp/25sep13/determination-1-1-1680-9209-en.pdf" TargetMode="External"/><Relationship Id="rId323" Type="http://schemas.openxmlformats.org/officeDocument/2006/relationships/hyperlink" Target="https://newgtlds.icann.org/sites/default/files/drsp/06dec13/determination-1-1-1702-28003-en.pdf" TargetMode="External"/><Relationship Id="rId324" Type="http://schemas.openxmlformats.org/officeDocument/2006/relationships/hyperlink" Target="https://newgtlds.icann.org/sites/default/files/drsp/06dec13/determination-1-1-1702-73085-en.pdf" TargetMode="External"/><Relationship Id="rId325" Type="http://schemas.openxmlformats.org/officeDocument/2006/relationships/hyperlink" Target="https://newgtlds.icann.org/sites/default/files/drsp/25sep13/determination-1-1-980-7217-en.pdf" TargetMode="External"/><Relationship Id="rId326" Type="http://schemas.openxmlformats.org/officeDocument/2006/relationships/hyperlink" Target="https://newgtlds.icann.org/sites/default/files/drsp/06dec13/determination-1-1-1704-28482-en.pdf" TargetMode="External"/><Relationship Id="rId327" Type="http://schemas.openxmlformats.org/officeDocument/2006/relationships/hyperlink" Target="https://newgtlds.icann.org/sites/default/files/drsp/25sep13/determination-1-1-868-71271-en.pdf" TargetMode="External"/><Relationship Id="rId328" Type="http://schemas.openxmlformats.org/officeDocument/2006/relationships/hyperlink" Target="https://newgtlds.icann.org/sites/default/files/drsp/16dec13/determination-1-1-1779-67877-en.pdf" TargetMode="External"/><Relationship Id="rId329" Type="http://schemas.openxmlformats.org/officeDocument/2006/relationships/hyperlink" Target="https://newgtlds.icann.org/sites/default/files/drsp/12nov13/determination-2-1-1316-6133-en.pdf" TargetMode="External"/><Relationship Id="rId100" Type="http://schemas.openxmlformats.org/officeDocument/2006/relationships/hyperlink" Target="https://newgtlds.icann.org/sites/default/files/drsp/25sep13/determination-2-1-1548-63140-en.pdf" TargetMode="External"/><Relationship Id="rId101" Type="http://schemas.openxmlformats.org/officeDocument/2006/relationships/hyperlink" Target="https://newgtlds.icann.org/sites/default/files/drsp/10feb14/determination-1-1-1906-88399-en.pdf" TargetMode="External"/><Relationship Id="rId102" Type="http://schemas.openxmlformats.org/officeDocument/2006/relationships/hyperlink" Target="https://newgtlds.icann.org/sites/default/files/drsp/25sep13/determination-2-1-1906-88399-en.pdf" TargetMode="External"/><Relationship Id="rId103" Type="http://schemas.openxmlformats.org/officeDocument/2006/relationships/hyperlink" Target="https://newgtlds.icann.org/sites/default/files/drsp/10feb14/determination-1-1-890-53570-en.pdf" TargetMode="External"/><Relationship Id="rId104" Type="http://schemas.openxmlformats.org/officeDocument/2006/relationships/hyperlink" Target="https://newgtlds.icann.org/sites/default/files/drsp/25sep13/determination-2-1-890-53570-en.pdf" TargetMode="External"/><Relationship Id="rId105" Type="http://schemas.openxmlformats.org/officeDocument/2006/relationships/hyperlink" Target="https://newgtlds.icann.org/sites/default/files/drsp/10jan14/determination-1-1-1417-46480-en.pdf" TargetMode="External"/><Relationship Id="rId106" Type="http://schemas.openxmlformats.org/officeDocument/2006/relationships/hyperlink" Target="https://newgtlds.icann.org/sites/default/files/drsp/10jan14/determination-1-1-1139-2965-en.pdf" TargetMode="External"/><Relationship Id="rId107" Type="http://schemas.openxmlformats.org/officeDocument/2006/relationships/hyperlink" Target="https://newgtlds.icann.org/sites/default/files/drsp/10jan14/determination-2-1-1139-2965-en.pdf" TargetMode="External"/><Relationship Id="rId108" Type="http://schemas.openxmlformats.org/officeDocument/2006/relationships/hyperlink" Target="https://newgtlds.icann.org/sites/default/files/drsp/10jan14/determination-1-1-1192-28569-en.pdf" TargetMode="External"/><Relationship Id="rId109" Type="http://schemas.openxmlformats.org/officeDocument/2006/relationships/hyperlink" Target="https://newgtlds.icann.org/sites/default/files/drsp/10jan14/determination-1-1-907-38758-en.pdf" TargetMode="External"/><Relationship Id="rId60" Type="http://schemas.openxmlformats.org/officeDocument/2006/relationships/hyperlink" Target="https://newgtlds.icann.org/sites/default/files/drsp/17jan14/determination-1-1-1684-6394-en.pdf" TargetMode="External"/><Relationship Id="rId61" Type="http://schemas.openxmlformats.org/officeDocument/2006/relationships/hyperlink" Target="https://newgtlds.icann.org/sites/default/files/drsp/15nov13/determination-1-1-868-3442-en.pdf" TargetMode="External"/><Relationship Id="rId62" Type="http://schemas.openxmlformats.org/officeDocument/2006/relationships/hyperlink" Target="https://newgtlds.icann.org/sites/default/files/drsp/17jan14/determination-1-1-1492-32589-en.pdf" TargetMode="External"/><Relationship Id="rId63" Type="http://schemas.openxmlformats.org/officeDocument/2006/relationships/hyperlink" Target="https://newgtlds.icann.org/sites/default/files/drsp/06dec13/determination-2-1-1492-32589-en.pdf" TargetMode="External"/><Relationship Id="rId64" Type="http://schemas.openxmlformats.org/officeDocument/2006/relationships/hyperlink" Target="https://newgtlds.icann.org/sites/default/files/drsp/25sep13/determination-1-1-1013-95616-en.pdf" TargetMode="External"/><Relationship Id="rId65" Type="http://schemas.openxmlformats.org/officeDocument/2006/relationships/hyperlink" Target="https://newgtlds.icann.org/sites/default/files/drsp/25sep13/determination-1-1-1049-60075-en.pdf" TargetMode="External"/><Relationship Id="rId66" Type="http://schemas.openxmlformats.org/officeDocument/2006/relationships/hyperlink" Target="https://newgtlds.icann.org/sites/default/files/drsp/25sep13/determination-1-1-1139-16944-en.pdf" TargetMode="External"/><Relationship Id="rId67" Type="http://schemas.openxmlformats.org/officeDocument/2006/relationships/hyperlink" Target="https://newgtlds.icann.org/sites/default/files/drsp/25sep13/determination-1-1-1326-24627-en.pdf" TargetMode="External"/><Relationship Id="rId68" Type="http://schemas.openxmlformats.org/officeDocument/2006/relationships/hyperlink" Target="https://newgtlds.icann.org/sites/default/files/drsp/25sep13/determination-1-1-1494-83305-en.pdf" TargetMode="External"/><Relationship Id="rId69" Type="http://schemas.openxmlformats.org/officeDocument/2006/relationships/hyperlink" Target="https://newgtlds.icann.org/sites/default/files/drsp/25sep13/determination-1-1-845-48417-en.pdf" TargetMode="External"/><Relationship Id="rId270" Type="http://schemas.openxmlformats.org/officeDocument/2006/relationships/hyperlink" Target="https://newgtlds.icann.org/sites/default/files/drsp/23dec13/determination-2-1-1489-82287-en.pdf" TargetMode="External"/><Relationship Id="rId271" Type="http://schemas.openxmlformats.org/officeDocument/2006/relationships/hyperlink" Target="https://newgtlds.icann.org/sites/default/files/drsp/17jan14/determination-1-1-1489-82287-en.pdf" TargetMode="External"/><Relationship Id="rId272" Type="http://schemas.openxmlformats.org/officeDocument/2006/relationships/hyperlink" Target="https://newgtlds.icann.org/sites/default/files/drsp/23dec13/determination-2-1-1684-6394-en.pdf" TargetMode="External"/><Relationship Id="rId273" Type="http://schemas.openxmlformats.org/officeDocument/2006/relationships/hyperlink" Target="https://newgtlds.icann.org/sites/default/files/drsp/17jan14/determination-1-1-1684-6394-en.pdf" TargetMode="External"/><Relationship Id="rId274" Type="http://schemas.openxmlformats.org/officeDocument/2006/relationships/hyperlink" Target="https://newgtlds.icann.org/sites/default/files/drsp/15nov13/determination-1-1-868-3442-en.pdf" TargetMode="External"/><Relationship Id="rId275" Type="http://schemas.openxmlformats.org/officeDocument/2006/relationships/hyperlink" Target="https://newgtlds.icann.org/sites/default/files/drsp/17jan14/determination-1-1-1492-32589-en.pdf" TargetMode="External"/><Relationship Id="rId276" Type="http://schemas.openxmlformats.org/officeDocument/2006/relationships/hyperlink" Target="https://newgtlds.icann.org/sites/default/files/drsp/06dec13/determination-2-1-1492-32589-en.pdf" TargetMode="External"/><Relationship Id="rId277" Type="http://schemas.openxmlformats.org/officeDocument/2006/relationships/hyperlink" Target="https://newgtlds.icann.org/sites/default/files/drsp/25sep13/determination-1-1-1013-95616-en.pdf" TargetMode="External"/><Relationship Id="rId278" Type="http://schemas.openxmlformats.org/officeDocument/2006/relationships/hyperlink" Target="https://newgtlds.icann.org/sites/default/files/drsp/25sep13/determination-1-1-1049-60075-en.pdf" TargetMode="External"/><Relationship Id="rId279" Type="http://schemas.openxmlformats.org/officeDocument/2006/relationships/hyperlink" Target="https://newgtlds.icann.org/sites/default/files/drsp/25sep13/determination-1-1-1139-16944-en.pdf" TargetMode="External"/><Relationship Id="rId330" Type="http://schemas.openxmlformats.org/officeDocument/2006/relationships/hyperlink" Target="https://newgtlds.icann.org/sites/default/files/drsp/24apr14/determination-1-1-1316-6133-en.pdf" TargetMode="External"/><Relationship Id="rId331" Type="http://schemas.openxmlformats.org/officeDocument/2006/relationships/hyperlink" Target="https://newgtlds.icann.org/sites/default/files/drsp/12nov13/determination-1-1-1566-85057-en.pdf" TargetMode="External"/><Relationship Id="rId332" Type="http://schemas.openxmlformats.org/officeDocument/2006/relationships/hyperlink" Target="https://newgtlds.icann.org/sites/default/files/drsp/12nov13/determination-2-1-2012-89566-en.pdf" TargetMode="External"/><Relationship Id="rId333" Type="http://schemas.openxmlformats.org/officeDocument/2006/relationships/hyperlink" Target="https://newgtlds.icann.org/sites/default/files/drsp/05jan16/determination-1-1-2012-89566-en.pdf" TargetMode="External"/><Relationship Id="rId334" Type="http://schemas.openxmlformats.org/officeDocument/2006/relationships/hyperlink" Target="https://newgtlds.icann.org/sites/default/files/drsp/25sep13/determination-1-1-1255-15838-en.pdf" TargetMode="External"/><Relationship Id="rId335" Type="http://schemas.openxmlformats.org/officeDocument/2006/relationships/hyperlink" Target="https://newgtlds.icann.org/sites/default/files/drsp/24feb14/determination-1-1-1058-25065-en.pdf" TargetMode="External"/><Relationship Id="rId336" Type="http://schemas.openxmlformats.org/officeDocument/2006/relationships/hyperlink" Target="https://newgtlds.icann.org/sites/default/files/drsp/25sep13/determination-2-1-1058-25065-en.pdf" TargetMode="External"/><Relationship Id="rId337" Type="http://schemas.openxmlformats.org/officeDocument/2006/relationships/hyperlink" Target="https://newgtlds.icann.org/sites/default/files/drsp/24feb14/determination-1-1-1175-68062-en.pdf" TargetMode="External"/><Relationship Id="rId338" Type="http://schemas.openxmlformats.org/officeDocument/2006/relationships/hyperlink" Target="https://newgtlds.icann.org/sites/default/files/drsp/25sep13/determination-2-1-1175-68062-en.pdf" TargetMode="External"/><Relationship Id="rId339" Type="http://schemas.openxmlformats.org/officeDocument/2006/relationships/hyperlink" Target="https://newgtlds.icann.org/sites/default/files/drsp/16dec13/determination-1-1-1316-18029-en.pdf" TargetMode="External"/><Relationship Id="rId110" Type="http://schemas.openxmlformats.org/officeDocument/2006/relationships/hyperlink" Target="https://www.icann.org/en/system/files/files/determination-medistry-21jun14-en.pdf" TargetMode="External"/><Relationship Id="rId111" Type="http://schemas.openxmlformats.org/officeDocument/2006/relationships/hyperlink" Target="https://newgtlds.icann.org/sites/default/files/drsp/10jan14/determination-2-1-907-38758-en.pdf" TargetMode="External"/><Relationship Id="rId112" Type="http://schemas.openxmlformats.org/officeDocument/2006/relationships/hyperlink" Target="https://newgtlds.icann.org/sites/default/files/drsp/06dec13/determination-1-1-1561-23663-en.pdf" TargetMode="External"/><Relationship Id="rId113" Type="http://schemas.openxmlformats.org/officeDocument/2006/relationships/hyperlink" Target="https://newgtlds.icann.org/sites/default/files/drsp/10jan14/determination-2-1-1561-23663-en.pdf" TargetMode="External"/><Relationship Id="rId114" Type="http://schemas.openxmlformats.org/officeDocument/2006/relationships/hyperlink" Target="https://newgtlds.icann.org/sites/default/files/drsp/25sep13/determination-1-1-1680-9209-en.pdf" TargetMode="External"/><Relationship Id="rId115" Type="http://schemas.openxmlformats.org/officeDocument/2006/relationships/hyperlink" Target="https://newgtlds.icann.org/sites/default/files/drsp/06dec13/determination-1-1-1702-28003-en.pdf" TargetMode="External"/><Relationship Id="rId70" Type="http://schemas.openxmlformats.org/officeDocument/2006/relationships/hyperlink" Target="https://newgtlds.icann.org/sites/default/files/drsp/25sep13/determination-1-1-875-27253-en.pdf" TargetMode="External"/><Relationship Id="rId71" Type="http://schemas.openxmlformats.org/officeDocument/2006/relationships/hyperlink" Target="https://newgtlds.icann.org/sites/default/files/drsp/25sep13/determination-1-1-907-28623-en.pdf" TargetMode="External"/><Relationship Id="rId72" Type="http://schemas.openxmlformats.org/officeDocument/2006/relationships/hyperlink" Target="https://newgtlds.icann.org/sites/default/files/drsp/25sep13/determination-1-1-927-70273-en.pdf" TargetMode="External"/><Relationship Id="rId73" Type="http://schemas.openxmlformats.org/officeDocument/2006/relationships/hyperlink" Target="https://newgtlds.icann.org/sites/default/files/drsp/16dec13/determination-3-1-1505-15195-en.pdf" TargetMode="External"/><Relationship Id="rId74" Type="http://schemas.openxmlformats.org/officeDocument/2006/relationships/hyperlink" Target="https://newgtlds.icann.org/sites/default/files/drsp/16dec13/determination-4-1-1505-15195-en.pdf" TargetMode="External"/><Relationship Id="rId75" Type="http://schemas.openxmlformats.org/officeDocument/2006/relationships/hyperlink" Target="https://newgtlds.icann.org/sites/default/files/drsp/07sep16/determination-3-1-1505-15195-en.pdf" TargetMode="External"/><Relationship Id="rId76" Type="http://schemas.openxmlformats.org/officeDocument/2006/relationships/hyperlink" Target="https://newgtlds.icann.org/sites/default/files/drsp/25sep13/determination-3-1-1249-87712-en.pdf" TargetMode="External"/><Relationship Id="rId77" Type="http://schemas.openxmlformats.org/officeDocument/2006/relationships/hyperlink" Target="https://newgtlds.icann.org/sites/default/files/drsp/25sep13/determination-3-1-1249-1940-en.pdf" TargetMode="External"/><Relationship Id="rId78" Type="http://schemas.openxmlformats.org/officeDocument/2006/relationships/hyperlink" Target="https://newgtlds.icann.org/sites/default/files/drsp/25sep13/determination-3-1-1016-75482-en.pdf" TargetMode="External"/><Relationship Id="rId79" Type="http://schemas.openxmlformats.org/officeDocument/2006/relationships/hyperlink" Target="https://newgtlds.icann.org/sites/default/files/drsp/25nov13/determination-1-1-1016-75482-en.pdf" TargetMode="External"/><Relationship Id="rId116" Type="http://schemas.openxmlformats.org/officeDocument/2006/relationships/hyperlink" Target="https://newgtlds.icann.org/sites/default/files/drsp/25sep13/determination-2-1-1702-28003-en.pdf" TargetMode="External"/><Relationship Id="rId117" Type="http://schemas.openxmlformats.org/officeDocument/2006/relationships/hyperlink" Target="https://newgtlds.icann.org/sites/default/files/drsp/27feb14/determination-5-1-1702-28003-en.pdf" TargetMode="External"/><Relationship Id="rId118" Type="http://schemas.openxmlformats.org/officeDocument/2006/relationships/hyperlink" Target="https://newgtlds.icann.org/sites/default/files/drsp/06dec13/determination-1-1-1702-73085-en.pdf" TargetMode="External"/><Relationship Id="rId119" Type="http://schemas.openxmlformats.org/officeDocument/2006/relationships/hyperlink" Target="https://newgtlds.icann.org/sites/default/files/drsp/25sep13/determination-2-1-1702-73085-en.pdf" TargetMode="External"/><Relationship Id="rId280" Type="http://schemas.openxmlformats.org/officeDocument/2006/relationships/hyperlink" Target="https://newgtlds.icann.org/sites/default/files/drsp/25sep13/determination-1-1-1326-24627-en.pdf" TargetMode="External"/><Relationship Id="rId281" Type="http://schemas.openxmlformats.org/officeDocument/2006/relationships/hyperlink" Target="https://newgtlds.icann.org/sites/default/files/drsp/25sep13/determination-1-1-1494-83305-en.pdf" TargetMode="External"/><Relationship Id="rId282" Type="http://schemas.openxmlformats.org/officeDocument/2006/relationships/hyperlink" Target="https://newgtlds.icann.org/sites/default/files/drsp/25sep13/determination-1-1-845-48417-en.pdf" TargetMode="External"/><Relationship Id="rId283" Type="http://schemas.openxmlformats.org/officeDocument/2006/relationships/hyperlink" Target="https://newgtlds.icann.org/sites/default/files/drsp/25sep13/determination-1-1-875-27253-en.pdf" TargetMode="External"/><Relationship Id="rId284" Type="http://schemas.openxmlformats.org/officeDocument/2006/relationships/hyperlink" Target="https://newgtlds.icann.org/sites/default/files/drsp/25sep13/determination-1-1-907-28623-en.pdf" TargetMode="External"/><Relationship Id="rId285" Type="http://schemas.openxmlformats.org/officeDocument/2006/relationships/hyperlink" Target="https://newgtlds.icann.org/sites/default/files/drsp/25sep13/determination-1-1-927-70273-en.pdf" TargetMode="External"/><Relationship Id="rId286" Type="http://schemas.openxmlformats.org/officeDocument/2006/relationships/hyperlink" Target="https://newgtlds.icann.org/sites/default/files/drsp/25sep13/determination-3-1-1249-87712-en.pdf" TargetMode="External"/><Relationship Id="rId287" Type="http://schemas.openxmlformats.org/officeDocument/2006/relationships/hyperlink" Target="https://newgtlds.icann.org/sites/default/files/drsp/25sep13/determination-3-1-1249-1940-en.pdf" TargetMode="External"/><Relationship Id="rId288" Type="http://schemas.openxmlformats.org/officeDocument/2006/relationships/hyperlink" Target="https://newgtlds.icann.org/sites/default/files/drsp/25sep13/determination-3-1-1016-75482-en.pdf" TargetMode="External"/><Relationship Id="rId289" Type="http://schemas.openxmlformats.org/officeDocument/2006/relationships/hyperlink" Target="https://newgtlds.icann.org/sites/default/files/drsp/25nov13/determination-1-1-1016-75482-en.pdf" TargetMode="External"/><Relationship Id="rId340" Type="http://schemas.openxmlformats.org/officeDocument/2006/relationships/hyperlink" Target="https://newgtlds.icann.org/sites/default/files/drsp/25sep13/determination-2-1-1316-18029-en.pdf" TargetMode="External"/><Relationship Id="rId341" Type="http://schemas.openxmlformats.org/officeDocument/2006/relationships/hyperlink" Target="https://newgtlds.icann.org/sites/default/files/drsp/24feb14/determination-1-1-1571-12951-en.pdf" TargetMode="External"/><Relationship Id="rId342" Type="http://schemas.openxmlformats.org/officeDocument/2006/relationships/hyperlink" Target="https://newgtlds.icann.org/sites/default/files/drsp/25sep13/determination-2-1-1571-12951-en.pdf" TargetMode="External"/><Relationship Id="rId343" Type="http://schemas.openxmlformats.org/officeDocument/2006/relationships/hyperlink" Target="https://newgtlds.icann.org/sites/default/files/drsp/24feb14/determination-1-1-1680-18593-en.pdf" TargetMode="External"/><Relationship Id="rId344" Type="http://schemas.openxmlformats.org/officeDocument/2006/relationships/hyperlink" Target="https://newgtlds.icann.org/sites/default/files/drsp/25sep13/determination-2-1-1680-18593-en.pdf" TargetMode="External"/><Relationship Id="rId345" Type="http://schemas.openxmlformats.org/officeDocument/2006/relationships/hyperlink" Target="https://newgtlds.icann.org/sites/default/files/drsp/24feb14/determination-1-1-959-51046-en.pdf" TargetMode="External"/><Relationship Id="rId346" Type="http://schemas.openxmlformats.org/officeDocument/2006/relationships/hyperlink" Target="https://newgtlds.icann.org/sites/default/files/drsp/25sep13/determination-2-1-959-51046-en.pdf" TargetMode="External"/><Relationship Id="rId347" Type="http://schemas.openxmlformats.org/officeDocument/2006/relationships/hyperlink" Target="https://newgtlds.icann.org/sites/default/files/drsp/24feb14/determination-1-1-994-99764-en.pdf" TargetMode="External"/><Relationship Id="rId348" Type="http://schemas.openxmlformats.org/officeDocument/2006/relationships/hyperlink" Target="https://newgtlds.icann.org/sites/default/files/drsp/25sep13/determination-2-1-994-99764-en.pdf" TargetMode="External"/><Relationship Id="rId349" Type="http://schemas.openxmlformats.org/officeDocument/2006/relationships/hyperlink" Target="https://newgtlds.icann.org/sites/default/files/drsp/25sep13/determination-1-1-1665-55096-en.pdf" TargetMode="External"/><Relationship Id="rId400" Type="http://schemas.openxmlformats.org/officeDocument/2006/relationships/hyperlink" Target="https://newgtlds.icann.org/sites/default/files/drsp/25sep13/determination-1-1-862-50853-en.pdf" TargetMode="External"/><Relationship Id="rId401" Type="http://schemas.openxmlformats.org/officeDocument/2006/relationships/hyperlink" Target="https://newgtlds.icann.org/sites/default/files/drsp/25sep13/determination-1-1-1254-23113-en.pdf" TargetMode="External"/><Relationship Id="rId402" Type="http://schemas.openxmlformats.org/officeDocument/2006/relationships/hyperlink" Target="https://newgtlds.icann.org/sites/default/files/drsp/25sep13/determination-1-1-910-36696-en.pdf" TargetMode="External"/><Relationship Id="rId403" Type="http://schemas.openxmlformats.org/officeDocument/2006/relationships/hyperlink" Target="https://newgtlds.icann.org/sites/default/files/drsp/03feb14/determination-1-1-1318-83995-en.pdf" TargetMode="External"/><Relationship Id="rId404" Type="http://schemas.openxmlformats.org/officeDocument/2006/relationships/hyperlink" Target="https://newgtlds.icann.org/sites/default/files/drsp/25sep13/determination-1-1-1318-75179-en.pdf" TargetMode="External"/><Relationship Id="rId405" Type="http://schemas.openxmlformats.org/officeDocument/2006/relationships/hyperlink" Target="https://newgtlds.icann.org/sites/default/files/drsp/25sep13/determination-1-1-1244-37294-en.pdf" TargetMode="External"/><Relationship Id="rId406" Type="http://schemas.openxmlformats.org/officeDocument/2006/relationships/hyperlink" Target="https://newgtlds.icann.org/sites/default/files/drsp/03feb14/determination-1-1-1318-5591-en.pdf" TargetMode="External"/><Relationship Id="rId407" Type="http://schemas.openxmlformats.org/officeDocument/2006/relationships/hyperlink" Target="https://newgtlds.icann.org/sites/default/files/drsp/25sep13/determination-1-1-867-66064-en.pdf" TargetMode="External"/><Relationship Id="rId408" Type="http://schemas.openxmlformats.org/officeDocument/2006/relationships/hyperlink" Target="https://newgtlds.icann.org/sites/default/files/drsp/15nov13/determination-1-1-1490-59840-en.pdf" TargetMode="External"/><Relationship Id="rId409" Type="http://schemas.openxmlformats.org/officeDocument/2006/relationships/hyperlink" Target="https://newgtlds.icann.org/sites/default/files/drsp/25sep13/determination-1-1-1318-54339-en.pdf" TargetMode="External"/><Relationship Id="rId120" Type="http://schemas.openxmlformats.org/officeDocument/2006/relationships/hyperlink" Target="https://newgtlds.icann.org/sites/default/files/drsp/27feb14/determination-5-1-1702-73085-en.pdf" TargetMode="External"/><Relationship Id="rId121" Type="http://schemas.openxmlformats.org/officeDocument/2006/relationships/hyperlink" Target="https://newgtlds.icann.org/sites/default/files/drsp/25sep13/determination-1-1-980-7217-en.pdf" TargetMode="External"/><Relationship Id="rId122" Type="http://schemas.openxmlformats.org/officeDocument/2006/relationships/hyperlink" Target="https://newgtlds.icann.org/sites/default/files/drsp/06dec13/determination-1-1-1704-28482-en.pdf" TargetMode="External"/><Relationship Id="rId123" Type="http://schemas.openxmlformats.org/officeDocument/2006/relationships/hyperlink" Target="https://newgtlds.icann.org/sites/default/files/drsp/25sep13/determination-2-1-1704-28482-en.pdf" TargetMode="External"/><Relationship Id="rId124" Type="http://schemas.openxmlformats.org/officeDocument/2006/relationships/hyperlink" Target="https://newgtlds.icann.org/sites/default/files/drsp/27feb14/determination-5-1-1704-28482-en.pdf" TargetMode="External"/><Relationship Id="rId125" Type="http://schemas.openxmlformats.org/officeDocument/2006/relationships/hyperlink" Target="https://newgtlds.icann.org/sites/default/files/drsp/25sep13/determination-1-1-868-71271-en.pdf" TargetMode="External"/><Relationship Id="rId80" Type="http://schemas.openxmlformats.org/officeDocument/2006/relationships/hyperlink" Target="https://newgtlds.icann.org/sites/default/files/drsp/25nov13/determination-2-1-1016-75482-en.pdf" TargetMode="External"/><Relationship Id="rId81" Type="http://schemas.openxmlformats.org/officeDocument/2006/relationships/hyperlink" Target="https://newgtlds.icann.org/sites/default/files/drsp/25sep13/determination-1-1-1255-76933-en.pdf" TargetMode="External"/><Relationship Id="rId82" Type="http://schemas.openxmlformats.org/officeDocument/2006/relationships/hyperlink" Target="https://newgtlds.icann.org/sites/default/files/drsp/17feb14/determination-1-1-1063-32835-en.pdf" TargetMode="External"/><Relationship Id="rId83" Type="http://schemas.openxmlformats.org/officeDocument/2006/relationships/hyperlink" Target="https://newgtlds.icann.org/sites/default/files/drsp/17feb14/determination-2-1-1063-32835-en.pdf" TargetMode="External"/><Relationship Id="rId84" Type="http://schemas.openxmlformats.org/officeDocument/2006/relationships/hyperlink" Target="https://newgtlds.icann.org/sites/default/files/drsp/17jan14/determination-1-1-1512-20834-en.pdf" TargetMode="External"/><Relationship Id="rId85" Type="http://schemas.openxmlformats.org/officeDocument/2006/relationships/hyperlink" Target="https://newgtlds.icann.org/sites/default/files/drsp/17jan14/determination-2-1-1512-20834-en.pdf" TargetMode="External"/><Relationship Id="rId86" Type="http://schemas.openxmlformats.org/officeDocument/2006/relationships/hyperlink" Target="https://newgtlds.icann.org/sites/default/files/drsp/17jan14/determination-2-1-1516-617-en.pdf" TargetMode="External"/><Relationship Id="rId87" Type="http://schemas.openxmlformats.org/officeDocument/2006/relationships/hyperlink" Target="https://newgtlds.icann.org/sites/default/files/drsp/04nov13/determination-1-1-2130-23450-en.pdf" TargetMode="External"/><Relationship Id="rId88" Type="http://schemas.openxmlformats.org/officeDocument/2006/relationships/hyperlink" Target="https://newgtlds.icann.org/sites/default/files/drsp/25sep13/determination-1-1-978-21016-en.pdf" TargetMode="External"/><Relationship Id="rId89" Type="http://schemas.openxmlformats.org/officeDocument/2006/relationships/hyperlink" Target="https://newgtlds.icann.org/sites/default/files/drsp/25sep13/determination-1-1-1309-46695-en.pdf" TargetMode="External"/><Relationship Id="rId126" Type="http://schemas.openxmlformats.org/officeDocument/2006/relationships/hyperlink" Target="https://newgtlds.icann.org/sites/default/files/drsp/16dec13/determination-1-1-1779-67877-en.pdf" TargetMode="External"/><Relationship Id="rId127" Type="http://schemas.openxmlformats.org/officeDocument/2006/relationships/hyperlink" Target="https://newgtlds.icann.org/sites/default/files/drsp/12nov13/determination-2-1-1316-6133-en.pdf" TargetMode="External"/><Relationship Id="rId128" Type="http://schemas.openxmlformats.org/officeDocument/2006/relationships/hyperlink" Target="https://newgtlds.icann.org/sites/default/files/drsp/24apr14/determination-1-1-1316-6133-en.pdf" TargetMode="External"/><Relationship Id="rId129" Type="http://schemas.openxmlformats.org/officeDocument/2006/relationships/hyperlink" Target="https://newgtlds.icann.org/sites/default/files/drsp/12nov13/determination-1-1-1566-85057-en.pdf" TargetMode="External"/><Relationship Id="rId290" Type="http://schemas.openxmlformats.org/officeDocument/2006/relationships/hyperlink" Target="https://newgtlds.icann.org/sites/default/files/drsp/25nov13/determination-2-1-1016-75482-en.pdf" TargetMode="External"/><Relationship Id="rId291" Type="http://schemas.openxmlformats.org/officeDocument/2006/relationships/hyperlink" Target="https://newgtlds.icann.org/sites/default/files/drsp/25sep13/determination-1-1-1255-76933-en.pdf" TargetMode="External"/><Relationship Id="rId292" Type="http://schemas.openxmlformats.org/officeDocument/2006/relationships/hyperlink" Target="https://newgtlds.icann.org/sites/default/files/drsp/17feb14/determination-1-1-1063-32835-en.pdf" TargetMode="External"/><Relationship Id="rId293" Type="http://schemas.openxmlformats.org/officeDocument/2006/relationships/hyperlink" Target="https://newgtlds.icann.org/sites/default/files/drsp/17feb14/determination-2-1-1063-32835-en.pdf" TargetMode="External"/><Relationship Id="rId294" Type="http://schemas.openxmlformats.org/officeDocument/2006/relationships/hyperlink" Target="https://newgtlds.icann.org/sites/default/files/drsp/17jan14/determination-1-1-1512-20834-en.pdf" TargetMode="External"/><Relationship Id="rId295" Type="http://schemas.openxmlformats.org/officeDocument/2006/relationships/hyperlink" Target="https://newgtlds.icann.org/sites/default/files/drsp/17jan14/determination-2-1-1512-20834-en.pdf" TargetMode="External"/><Relationship Id="rId296" Type="http://schemas.openxmlformats.org/officeDocument/2006/relationships/hyperlink" Target="https://newgtlds.icann.org/sites/default/files/drsp/17jan14/determination-2-1-1516-617-en.pdf" TargetMode="External"/><Relationship Id="rId297" Type="http://schemas.openxmlformats.org/officeDocument/2006/relationships/hyperlink" Target="https://newgtlds.icann.org/sites/default/files/drsp/04nov13/determination-1-1-2130-23450-en.pdf" TargetMode="External"/><Relationship Id="rId298" Type="http://schemas.openxmlformats.org/officeDocument/2006/relationships/hyperlink" Target="https://newgtlds.icann.org/sites/default/files/drsp/25sep13/determination-1-1-978-21016-en.pdf" TargetMode="External"/><Relationship Id="rId299" Type="http://schemas.openxmlformats.org/officeDocument/2006/relationships/hyperlink" Target="https://newgtlds.icann.org/sites/default/files/drsp/25sep13/determination-1-1-1309-46695-en.pdf" TargetMode="External"/><Relationship Id="rId350" Type="http://schemas.openxmlformats.org/officeDocument/2006/relationships/hyperlink" Target="https://newgtlds.icann.org/sites/default/files/drsp/25sep13/determination-1-1-1572-10553-en.pdf" TargetMode="External"/><Relationship Id="rId351" Type="http://schemas.openxmlformats.org/officeDocument/2006/relationships/hyperlink" Target="https://newgtlds.icann.org/sites/default/files/drsp/25sep13/determination-1-1-1682-52941-en.pdf" TargetMode="External"/><Relationship Id="rId352" Type="http://schemas.openxmlformats.org/officeDocument/2006/relationships/hyperlink" Target="https://newgtlds.icann.org/sites/default/files/drsp/25sep13/determination-1-1-1316-48771-en.pdf" TargetMode="External"/><Relationship Id="rId353" Type="http://schemas.openxmlformats.org/officeDocument/2006/relationships/hyperlink" Target="https://newgtlds.icann.org/sites/default/files/drsp/25sep13/determination-1-1-1575-53902-en.pdf" TargetMode="External"/><Relationship Id="rId354" Type="http://schemas.openxmlformats.org/officeDocument/2006/relationships/hyperlink" Target="https://newgtlds.icann.org/sites/default/files/drsp/25sep13/determination-1-1-2138-10969-en.pdf" TargetMode="External"/><Relationship Id="rId355" Type="http://schemas.openxmlformats.org/officeDocument/2006/relationships/hyperlink" Target="https://newgtlds.icann.org/sites/default/files/drsp/25sep13/determination-1-1-861-67658-en.pdf" TargetMode="External"/><Relationship Id="rId356" Type="http://schemas.openxmlformats.org/officeDocument/2006/relationships/hyperlink" Target="https://newgtlds.icann.org/sites/default/files/drsp/25sep13/determination-1-1-979-89214-en.pdf" TargetMode="External"/><Relationship Id="rId357" Type="http://schemas.openxmlformats.org/officeDocument/2006/relationships/hyperlink" Target="https://newgtlds.icann.org/sites/default/files/drsp/12nov13/determination-1-1-2128-55439-en.pdf" TargetMode="External"/><Relationship Id="rId358" Type="http://schemas.openxmlformats.org/officeDocument/2006/relationships/hyperlink" Target="https://newgtlds.icann.org/sites/default/files/drsp/25sep13/determination-1-1-1678-92681-en.pdf" TargetMode="External"/><Relationship Id="rId359" Type="http://schemas.openxmlformats.org/officeDocument/2006/relationships/hyperlink" Target="https://newgtlds.icann.org/sites/default/files/drsp/25sep13/determination-1-1-868-95281-en.pdf" TargetMode="External"/><Relationship Id="rId410" Type="http://schemas.openxmlformats.org/officeDocument/2006/relationships/hyperlink" Target="https://newgtlds.icann.org/sites/default/files/drsp/25sep13/determination-1-1-1313-58483-en.pdf" TargetMode="External"/><Relationship Id="rId411" Type="http://schemas.openxmlformats.org/officeDocument/2006/relationships/hyperlink" Target="https://newgtlds.icann.org/sites/default/files/drsp/17jan14/determination-1-1-961-6109-en.pdf" TargetMode="External"/><Relationship Id="rId412" Type="http://schemas.openxmlformats.org/officeDocument/2006/relationships/hyperlink" Target="https://newgtlds.icann.org/sites/default/files/drsp/25sep13/determination-1-1-1158-95080-en.pdf" TargetMode="External"/><Relationship Id="rId413" Type="http://schemas.openxmlformats.org/officeDocument/2006/relationships/hyperlink" Target="https://newgtlds.icann.org/sites/default/files/drsp/25sep13/determination-1-1-858-36255-en.pdf" TargetMode="External"/><Relationship Id="rId414" Type="http://schemas.openxmlformats.org/officeDocument/2006/relationships/hyperlink" Target="https://newgtlds.icann.org/sites/default/files/drsp/25oct13/determination-1-1-2102-26509-en.pdf" TargetMode="External"/><Relationship Id="rId415" Type="http://schemas.openxmlformats.org/officeDocument/2006/relationships/hyperlink" Target="https://newgtlds.icann.org/sites/default/files/drsp/25sep13/determination-1-1-994-1450-en.pdf" TargetMode="External"/><Relationship Id="rId130" Type="http://schemas.openxmlformats.org/officeDocument/2006/relationships/hyperlink" Target="https://newgtlds.icann.org/sites/default/files/drsp/12nov13/determination-2-1-2012-89566-en.pdf" TargetMode="External"/><Relationship Id="rId131" Type="http://schemas.openxmlformats.org/officeDocument/2006/relationships/hyperlink" Target="https://newgtlds.icann.org/sites/default/files/drsp/05jan16/determination-1-1-2012-89566-en.pdf" TargetMode="External"/><Relationship Id="rId132" Type="http://schemas.openxmlformats.org/officeDocument/2006/relationships/hyperlink" Target="https://newgtlds.icann.org/sites/default/files/drsp/25sep13/determination-1-1-1255-15838-en.pdf" TargetMode="External"/><Relationship Id="rId133" Type="http://schemas.openxmlformats.org/officeDocument/2006/relationships/hyperlink" Target="https://newgtlds.icann.org/sites/default/files/drsp/24feb14/determination-1-1-1058-25065-en.pdf" TargetMode="External"/><Relationship Id="rId134" Type="http://schemas.openxmlformats.org/officeDocument/2006/relationships/hyperlink" Target="https://newgtlds.icann.org/sites/default/files/drsp/25sep13/determination-2-1-1058-25065-en.pdf" TargetMode="External"/><Relationship Id="rId135" Type="http://schemas.openxmlformats.org/officeDocument/2006/relationships/hyperlink" Target="https://newgtlds.icann.org/sites/default/files/drsp/24feb14/determination-1-1-1175-68062-en.pdf" TargetMode="External"/><Relationship Id="rId90" Type="http://schemas.openxmlformats.org/officeDocument/2006/relationships/hyperlink" Target="https://newgtlds.icann.org/sites/default/files/drsp/25sep13/determination-1-1-1316-67680-en.pdf" TargetMode="External"/><Relationship Id="rId91" Type="http://schemas.openxmlformats.org/officeDocument/2006/relationships/hyperlink" Target="https://newgtlds.icann.org/sites/default/files/drsp/17jan14/determination-1-1-1013-67544-en.pdf" TargetMode="External"/><Relationship Id="rId92" Type="http://schemas.openxmlformats.org/officeDocument/2006/relationships/hyperlink" Target="https://newgtlds.icann.org/sites/default/files/drsp/25nov13/determination-1-1-868-8822-en.pdf" TargetMode="External"/><Relationship Id="rId93" Type="http://schemas.openxmlformats.org/officeDocument/2006/relationships/hyperlink" Target="https://newgtlds.icann.org/sites/default/files/drsp/25sep13/determination-1-1-1542-96415-en.pdf" TargetMode="External"/><Relationship Id="rId94" Type="http://schemas.openxmlformats.org/officeDocument/2006/relationships/hyperlink" Target="https://newgtlds.icann.org/sites/default/files/drsp/16dec13/determination-1-1-868-7904-en.pdf" TargetMode="External"/><Relationship Id="rId95" Type="http://schemas.openxmlformats.org/officeDocument/2006/relationships/hyperlink" Target="https://newgtlds.icann.org/sites/default/files/drsp/10feb14/determination-1-1-1141-82929-en.pdf" TargetMode="External"/><Relationship Id="rId96" Type="http://schemas.openxmlformats.org/officeDocument/2006/relationships/hyperlink" Target="https://newgtlds.icann.org/sites/default/files/drsp/25sep13/determination-2-1-1141-82929-en.pdf" TargetMode="External"/><Relationship Id="rId97" Type="http://schemas.openxmlformats.org/officeDocument/2006/relationships/hyperlink" Target="https://newgtlds.icann.org/sites/default/files/drsp/10feb14/determination-1-1-1316-17384-en.pdf" TargetMode="External"/><Relationship Id="rId98" Type="http://schemas.openxmlformats.org/officeDocument/2006/relationships/hyperlink" Target="https://newgtlds.icann.org/sites/default/files/drsp/25sep13/determination-2-1-1316-17384-en.pdf" TargetMode="External"/><Relationship Id="rId99" Type="http://schemas.openxmlformats.org/officeDocument/2006/relationships/hyperlink" Target="https://newgtlds.icann.org/sites/default/files/drsp/10feb14/determination-1-1-1548-63140-en.pdf" TargetMode="External"/><Relationship Id="rId136" Type="http://schemas.openxmlformats.org/officeDocument/2006/relationships/hyperlink" Target="https://newgtlds.icann.org/sites/default/files/drsp/25sep13/determination-2-1-1175-68062-en.pdf" TargetMode="External"/><Relationship Id="rId137" Type="http://schemas.openxmlformats.org/officeDocument/2006/relationships/hyperlink" Target="https://newgtlds.icann.org/sites/default/files/drsp/16dec13/determination-1-1-1316-18029-en.pdf" TargetMode="External"/><Relationship Id="rId138" Type="http://schemas.openxmlformats.org/officeDocument/2006/relationships/hyperlink" Target="https://newgtlds.icann.org/sites/default/files/drsp/25sep13/determination-2-1-1316-18029-en.pdf" TargetMode="External"/><Relationship Id="rId139" Type="http://schemas.openxmlformats.org/officeDocument/2006/relationships/hyperlink" Target="https://newgtlds.icann.org/sites/default/files/drsp/24feb14/determination-1-1-1571-12951-en.pdf" TargetMode="External"/><Relationship Id="rId360" Type="http://schemas.openxmlformats.org/officeDocument/2006/relationships/hyperlink" Target="https://newgtlds.icann.org/sites/default/files/drsp/12nov13/determination-1-1-1578-44109-en.pdf" TargetMode="External"/><Relationship Id="rId361" Type="http://schemas.openxmlformats.org/officeDocument/2006/relationships/hyperlink" Target="https://newgtlds.icann.org/sites/default/files/drsp/25sep13/determination-1-1-1578-44109-en.pdf" TargetMode="External"/><Relationship Id="rId362" Type="http://schemas.openxmlformats.org/officeDocument/2006/relationships/hyperlink" Target="https://newgtlds.icann.org/sites/default/files/drsp/25sep13/determination-1-1-1317-59644-en.pdf" TargetMode="External"/><Relationship Id="rId363" Type="http://schemas.openxmlformats.org/officeDocument/2006/relationships/hyperlink" Target="https://newgtlds.icann.org/sites/default/files/drsp/25oct13/determination-1-1-1125-1032-en.pdf" TargetMode="External"/><Relationship Id="rId364" Type="http://schemas.openxmlformats.org/officeDocument/2006/relationships/hyperlink" Target="https://newgtlds.icann.org/sites/default/files/drsp/04nov13/determination-1-1-1606-68851-en.pdf" TargetMode="External"/><Relationship Id="rId365" Type="http://schemas.openxmlformats.org/officeDocument/2006/relationships/hyperlink" Target="https://newgtlds.icann.org/sites/default/files/drsp/10jan14/determination-1-1-1255-42012-en.pdf" TargetMode="External"/><Relationship Id="rId366" Type="http://schemas.openxmlformats.org/officeDocument/2006/relationships/hyperlink" Target="https://newgtlds.icann.org/sites/default/files/drsp/25sep13/determination-1-1-1248-60975-en.pdf" TargetMode="External"/><Relationship Id="rId367" Type="http://schemas.openxmlformats.org/officeDocument/2006/relationships/hyperlink" Target="https://newgtlds.icann.org/sites/default/files/drsp/10feb14/determination-1-1-1206-66762-en.pdf" TargetMode="External"/><Relationship Id="rId368" Type="http://schemas.openxmlformats.org/officeDocument/2006/relationships/hyperlink" Target="https://newgtlds.icann.org/sites/default/files/drsp/10feb14/determination-1-1-1612-2805-en.pdf" TargetMode="External"/><Relationship Id="rId369" Type="http://schemas.openxmlformats.org/officeDocument/2006/relationships/hyperlink" Target="https://newgtlds.icann.org/sites/default/files/drsp/25sep13/determination-1-1-1984-65341-en.pdf" TargetMode="External"/><Relationship Id="rId140" Type="http://schemas.openxmlformats.org/officeDocument/2006/relationships/hyperlink" Target="https://newgtlds.icann.org/sites/default/files/drsp/25sep13/determination-2-1-1571-12951-en.pdf" TargetMode="External"/><Relationship Id="rId141" Type="http://schemas.openxmlformats.org/officeDocument/2006/relationships/hyperlink" Target="https://newgtlds.icann.org/sites/default/files/drsp/24feb14/determination-1-1-1680-18593-en.pdf" TargetMode="External"/><Relationship Id="rId142" Type="http://schemas.openxmlformats.org/officeDocument/2006/relationships/hyperlink" Target="https://newgtlds.icann.org/sites/default/files/drsp/25sep13/determination-2-1-1680-18593-en.pdf" TargetMode="External"/><Relationship Id="rId143" Type="http://schemas.openxmlformats.org/officeDocument/2006/relationships/hyperlink" Target="https://newgtlds.icann.org/sites/default/files/drsp/24feb14/determination-1-1-959-51046-en.pdf" TargetMode="External"/><Relationship Id="rId144" Type="http://schemas.openxmlformats.org/officeDocument/2006/relationships/hyperlink" Target="https://newgtlds.icann.org/sites/default/files/drsp/25sep13/determination-2-1-959-51046-en.pdf" TargetMode="External"/><Relationship Id="rId145" Type="http://schemas.openxmlformats.org/officeDocument/2006/relationships/hyperlink" Target="https://newgtlds.icann.org/sites/default/files/drsp/24feb14/determination-1-1-994-99764-en.pdf" TargetMode="External"/><Relationship Id="rId146" Type="http://schemas.openxmlformats.org/officeDocument/2006/relationships/hyperlink" Target="https://newgtlds.icann.org/sites/default/files/drsp/25sep13/determination-2-1-994-99764-en.pdf" TargetMode="External"/><Relationship Id="rId147" Type="http://schemas.openxmlformats.org/officeDocument/2006/relationships/hyperlink" Target="https://newgtlds.icann.org/sites/default/files/drsp/25sep13/determination-1-1-1665-55096-en.pdf" TargetMode="External"/><Relationship Id="rId148" Type="http://schemas.openxmlformats.org/officeDocument/2006/relationships/hyperlink" Target="https://newgtlds.icann.org/sites/default/files/drsp/25sep13/determination-1-1-1572-10553-en.pdf" TargetMode="External"/><Relationship Id="rId149" Type="http://schemas.openxmlformats.org/officeDocument/2006/relationships/hyperlink" Target="https://newgtlds.icann.org/sites/default/files/drsp/25sep13/determination-1-1-1682-52941-en.pdf" TargetMode="External"/><Relationship Id="rId200" Type="http://schemas.openxmlformats.org/officeDocument/2006/relationships/hyperlink" Target="https://newgtlds.icann.org/sites/default/files/drsp/25sep13/determination-1-1-910-36696-en.pdf" TargetMode="External"/><Relationship Id="rId201" Type="http://schemas.openxmlformats.org/officeDocument/2006/relationships/hyperlink" Target="https://newgtlds.icann.org/sites/default/files/drsp/03feb14/determination-1-1-1318-83995-en.pdf" TargetMode="External"/><Relationship Id="rId202" Type="http://schemas.openxmlformats.org/officeDocument/2006/relationships/hyperlink" Target="https://newgtlds.icann.org/sites/default/files/drsp/25sep13/determination-1-1-1318-75179-en.pdf" TargetMode="External"/><Relationship Id="rId203" Type="http://schemas.openxmlformats.org/officeDocument/2006/relationships/hyperlink" Target="https://newgtlds.icann.org/sites/default/files/drsp/25sep13/determination-1-1-1244-37294-en.pdf" TargetMode="External"/><Relationship Id="rId204" Type="http://schemas.openxmlformats.org/officeDocument/2006/relationships/hyperlink" Target="https://newgtlds.icann.org/sites/default/files/drsp/03feb14/determination-1-1-1318-5591-en.pdf" TargetMode="External"/><Relationship Id="rId205" Type="http://schemas.openxmlformats.org/officeDocument/2006/relationships/hyperlink" Target="https://newgtlds.icann.org/sites/default/files/drsp/25sep13/determination-1-1-867-66064-en.pdf" TargetMode="External"/><Relationship Id="rId206" Type="http://schemas.openxmlformats.org/officeDocument/2006/relationships/hyperlink" Target="https://newgtlds.icann.org/sites/default/files/drsp/15nov13/determination-1-1-1490-59840-en.pdf" TargetMode="External"/><Relationship Id="rId207" Type="http://schemas.openxmlformats.org/officeDocument/2006/relationships/hyperlink" Target="https://newgtlds.icann.org/sites/default/files/drsp/25sep13/determination-1-1-1318-54339-en.pdf" TargetMode="External"/><Relationship Id="rId208" Type="http://schemas.openxmlformats.org/officeDocument/2006/relationships/hyperlink" Target="https://newgtlds.icann.org/sites/default/files/drsp/25sep13/determination-1-1-1313-58483-en.pdf" TargetMode="External"/><Relationship Id="rId209" Type="http://schemas.openxmlformats.org/officeDocument/2006/relationships/hyperlink" Target="https://newgtlds.icann.org/sites/default/files/drsp/17jan14/determination-1-1-961-6109-en.pdf" TargetMode="External"/><Relationship Id="rId370" Type="http://schemas.openxmlformats.org/officeDocument/2006/relationships/hyperlink" Target="https://newgtlds.icann.org/sites/default/files/drsp/10feb14/determination-1-1-1141-50966-en.pdf" TargetMode="External"/><Relationship Id="rId371" Type="http://schemas.openxmlformats.org/officeDocument/2006/relationships/hyperlink" Target="https://newgtlds.icann.org/sites/default/files/drsp/10feb14/determination-2-1-1141-50966-en.pdf" TargetMode="External"/><Relationship Id="rId372" Type="http://schemas.openxmlformats.org/officeDocument/2006/relationships/hyperlink" Target="https://newgtlds.icann.org/sites/default/files/drsp/25sep13/determination-1-1-2113-59868-en.pdf" TargetMode="External"/><Relationship Id="rId373" Type="http://schemas.openxmlformats.org/officeDocument/2006/relationships/hyperlink" Target="https://newgtlds.icann.org/sites/default/files/drsp/25oct13/determination-1-1-1317-37897-en.pdf" TargetMode="External"/><Relationship Id="rId374" Type="http://schemas.openxmlformats.org/officeDocument/2006/relationships/hyperlink" Target="https://newgtlds.icann.org/sites/default/files/drsp/25oct13/determination-1-1-1631-16988-en.pdf" TargetMode="External"/><Relationship Id="rId375" Type="http://schemas.openxmlformats.org/officeDocument/2006/relationships/hyperlink" Target="https://newgtlds.icann.org/sites/default/files/drsp/25oct13/determination-1-1-1767-1759-en.pdf" TargetMode="External"/><Relationship Id="rId376" Type="http://schemas.openxmlformats.org/officeDocument/2006/relationships/hyperlink" Target="https://newgtlds.icann.org/sites/default/files/drsp/27jan14/determination-1-1-1636-27531-en.pdf" TargetMode="External"/><Relationship Id="rId377" Type="http://schemas.openxmlformats.org/officeDocument/2006/relationships/hyperlink" Target="https://newgtlds.icann.org/sites/default/files/drsp/16dec13/determination-1-1-1317-53837-en.pdf" TargetMode="External"/><Relationship Id="rId378" Type="http://schemas.openxmlformats.org/officeDocument/2006/relationships/hyperlink" Target="https://newgtlds.icann.org/sites/default/files/drsp/04nov13/determination-1-1-1174-59954-en.pdf" TargetMode="External"/><Relationship Id="rId379" Type="http://schemas.openxmlformats.org/officeDocument/2006/relationships/hyperlink" Target="https://newgtlds.icann.org/sites/default/files/drsp/25sep13/determination-2-1-1614-27785-en.pdf" TargetMode="External"/><Relationship Id="rId150" Type="http://schemas.openxmlformats.org/officeDocument/2006/relationships/hyperlink" Target="https://newgtlds.icann.org/sites/default/files/drsp/25sep13/determination-1-1-1316-48771-en.pdf" TargetMode="External"/><Relationship Id="rId151" Type="http://schemas.openxmlformats.org/officeDocument/2006/relationships/hyperlink" Target="https://newgtlds.icann.org/sites/default/files/drsp/25sep13/determination-1-1-1575-53902-en.pdf" TargetMode="External"/><Relationship Id="rId152" Type="http://schemas.openxmlformats.org/officeDocument/2006/relationships/hyperlink" Target="https://newgtlds.icann.org/sites/default/files/drsp/25sep13/determination-1-1-2138-10969-en.pdf" TargetMode="External"/><Relationship Id="rId153" Type="http://schemas.openxmlformats.org/officeDocument/2006/relationships/hyperlink" Target="https://newgtlds.icann.org/sites/default/files/drsp/25sep13/determination-1-1-861-67658-en.pdf" TargetMode="External"/><Relationship Id="rId154" Type="http://schemas.openxmlformats.org/officeDocument/2006/relationships/hyperlink" Target="https://newgtlds.icann.org/sites/default/files/drsp/25sep13/determination-1-1-979-89214-en.pdf" TargetMode="External"/><Relationship Id="rId155" Type="http://schemas.openxmlformats.org/officeDocument/2006/relationships/hyperlink" Target="https://newgtlds.icann.org/sites/default/files/drsp/12nov13/determination-1-1-2128-55439-en.pdf" TargetMode="External"/><Relationship Id="rId156" Type="http://schemas.openxmlformats.org/officeDocument/2006/relationships/hyperlink" Target="https://newgtlds.icann.org/sites/default/files/drsp/25sep13/determination-1-1-1678-92681-en.pdf" TargetMode="External"/><Relationship Id="rId157" Type="http://schemas.openxmlformats.org/officeDocument/2006/relationships/hyperlink" Target="https://newgtlds.icann.org/sites/default/files/drsp/25sep13/determination-1-1-868-95281-en.pdf" TargetMode="External"/><Relationship Id="rId158" Type="http://schemas.openxmlformats.org/officeDocument/2006/relationships/hyperlink" Target="https://newgtlds.icann.org/sites/default/files/drsp/12nov13/determination-1-1-1578-44109-en.pdf" TargetMode="External"/><Relationship Id="rId159" Type="http://schemas.openxmlformats.org/officeDocument/2006/relationships/hyperlink" Target="https://newgtlds.icann.org/sites/default/files/drsp/25sep13/determination-1-1-1578-44109-en.pdf" TargetMode="External"/><Relationship Id="rId210" Type="http://schemas.openxmlformats.org/officeDocument/2006/relationships/hyperlink" Target="https://newgtlds.icann.org/sites/default/files/drsp/25sep13/determination-1-1-1158-95080-en.pdf" TargetMode="External"/><Relationship Id="rId211" Type="http://schemas.openxmlformats.org/officeDocument/2006/relationships/hyperlink" Target="https://newgtlds.icann.org/sites/default/files/drsp/25sep13/determination-1-1-858-36255-en.pdf" TargetMode="External"/><Relationship Id="rId212" Type="http://schemas.openxmlformats.org/officeDocument/2006/relationships/hyperlink" Target="https://newgtlds.icann.org/sites/default/files/drsp/25oct13/determination-1-1-2102-26509-en.pdf" TargetMode="External"/><Relationship Id="rId213" Type="http://schemas.openxmlformats.org/officeDocument/2006/relationships/hyperlink" Target="https://newgtlds.icann.org/sites/default/files/drsp/25sep13/determination-1-1-994-1450-en.pdf" TargetMode="External"/><Relationship Id="rId214" Type="http://schemas.openxmlformats.org/officeDocument/2006/relationships/hyperlink" Target="https://newgtlds.icann.org/sites/default/files/drsp/25sep13/determination-1-1-1318-15593-en.pdf" TargetMode="External"/><Relationship Id="rId215" Type="http://schemas.openxmlformats.org/officeDocument/2006/relationships/hyperlink" Target="https://newgtlds.icann.org/sites/default/files/drsp/21aug15/determination-2-1-1318-15593-en.pdf" TargetMode="External"/><Relationship Id="rId216" Type="http://schemas.openxmlformats.org/officeDocument/2006/relationships/hyperlink" Target="https://newgtlds.icann.org/sites/default/files/drsp/25sep13/determination-1-1-1336-51768-en.pdf" TargetMode="External"/><Relationship Id="rId217" Type="http://schemas.openxmlformats.org/officeDocument/2006/relationships/hyperlink" Target="https://newgtlds.icann.org/sites/default/files/drsp/03feb14/determination-1-1-1315-58086-en.pdf" TargetMode="External"/><Relationship Id="rId218" Type="http://schemas.openxmlformats.org/officeDocument/2006/relationships/hyperlink" Target="https://newgtlds.icann.org/sites/default/files/drsp/25sep13/determination-1-1-1342-7920-en.pdf" TargetMode="External"/><Relationship Id="rId219" Type="http://schemas.openxmlformats.org/officeDocument/2006/relationships/hyperlink" Target="https://newgtlds.icann.org/sites/default/files/drsp/14oct13/determination-1-1-1934-72316-en.pdf" TargetMode="External"/><Relationship Id="rId380" Type="http://schemas.openxmlformats.org/officeDocument/2006/relationships/hyperlink" Target="https://newgtlds.icann.org/sites/default/files/drsp/27jan14/determination-1-1-1614-27785-en.pdf" TargetMode="External"/><Relationship Id="rId381" Type="http://schemas.openxmlformats.org/officeDocument/2006/relationships/hyperlink" Target="https://newgtlds.icann.org/sites/default/files/drsp/25sep13/determination-1-1-1317-24947-en.pdf" TargetMode="External"/><Relationship Id="rId382" Type="http://schemas.openxmlformats.org/officeDocument/2006/relationships/hyperlink" Target="https://newgtlds.icann.org/sites/default/files/drsp/25sep13/determination-1-1-1789-97294-en.pdf" TargetMode="External"/><Relationship Id="rId383" Type="http://schemas.openxmlformats.org/officeDocument/2006/relationships/hyperlink" Target="https://newgtlds.icann.org/sites/default/files/drsp/15nov13/determination-1-1-1601-42282-en.pdf" TargetMode="External"/><Relationship Id="rId384" Type="http://schemas.openxmlformats.org/officeDocument/2006/relationships/hyperlink" Target="https://newgtlds.icann.org/sites/default/files/drsp/15nov13/determination-1-1-1591-23028-en.pdf" TargetMode="External"/><Relationship Id="rId385" Type="http://schemas.openxmlformats.org/officeDocument/2006/relationships/hyperlink" Target="https://newgtlds.icann.org/sites/default/files/drsp/25sep13/determination-1-1-1648-61876-en.pdf" TargetMode="External"/><Relationship Id="rId386" Type="http://schemas.openxmlformats.org/officeDocument/2006/relationships/hyperlink" Target="https://newgtlds.icann.org/sites/default/files/drsp/25sep13/determination-1-1-1142-5476-en.pdf" TargetMode="External"/><Relationship Id="rId387" Type="http://schemas.openxmlformats.org/officeDocument/2006/relationships/hyperlink" Target="https://newgtlds.icann.org/sites/default/files/drsp/16dec13/determination-1-1-1317-30761-en.pdf" TargetMode="External"/><Relationship Id="rId388" Type="http://schemas.openxmlformats.org/officeDocument/2006/relationships/hyperlink" Target="https://newgtlds.icann.org/sites/default/files/drsp/25sep13/determination-2-1-1317-30761-en.pdf" TargetMode="External"/><Relationship Id="rId389" Type="http://schemas.openxmlformats.org/officeDocument/2006/relationships/hyperlink" Target="https://newgtlds.icann.org/sites/default/files/drsp/25sep13/determination-1-1-1862-71358-en.pdf" TargetMode="External"/><Relationship Id="rId10" Type="http://schemas.openxmlformats.org/officeDocument/2006/relationships/hyperlink" Target="https://newgtlds.icann.org/sites/default/files/drsp/25sep13/determination-2-1-1000-94806-en.pdf" TargetMode="External"/><Relationship Id="rId11" Type="http://schemas.openxmlformats.org/officeDocument/2006/relationships/hyperlink" Target="https://newgtlds.icann.org/sites/default/files/drsp/25sep13/determination-1-1-868-24255-en.pdf" TargetMode="External"/><Relationship Id="rId12" Type="http://schemas.openxmlformats.org/officeDocument/2006/relationships/hyperlink" Target="https://newgtlds.icann.org/sites/default/files/drsp/25sep13/determination-1-1-1119-71934-en.pdf" TargetMode="External"/><Relationship Id="rId13" Type="http://schemas.openxmlformats.org/officeDocument/2006/relationships/hyperlink" Target="https://newgtlds.icann.org/sites/default/files/drsp/15nov13/determination-1-1-1315-44051-en.pdf" TargetMode="External"/><Relationship Id="rId14" Type="http://schemas.openxmlformats.org/officeDocument/2006/relationships/hyperlink" Target="https://newgtlds.icann.org/sites/default/files/drsp/16dec13/determination-1-1-1332-82635-en.pdf" TargetMode="External"/><Relationship Id="rId15" Type="http://schemas.openxmlformats.org/officeDocument/2006/relationships/hyperlink" Target="https://newgtlds.icann.org/sites/default/files/drsp/25sep13/determination-1-1-1141-30048-en.pdf" TargetMode="External"/><Relationship Id="rId16" Type="http://schemas.openxmlformats.org/officeDocument/2006/relationships/hyperlink" Target="https://newgtlds.icann.org/sites/default/files/drsp/25sep13/determination-1-1-882-71415-en.pdf" TargetMode="External"/><Relationship Id="rId17" Type="http://schemas.openxmlformats.org/officeDocument/2006/relationships/hyperlink" Target="https://newgtlds.icann.org/sites/default/files/drsp/25sep13/determination-1-1-1234-83704-en.pdf" TargetMode="External"/><Relationship Id="rId18" Type="http://schemas.openxmlformats.org/officeDocument/2006/relationships/hyperlink" Target="https://newgtlds.icann.org/sites/default/files/drsp/25sep13/determination-2-1-1255-75865-en.pdf" TargetMode="External"/><Relationship Id="rId19" Type="http://schemas.openxmlformats.org/officeDocument/2006/relationships/hyperlink" Target="https://newgtlds.icann.org/sites/default/files/drsp/02sep15/determination-2-1-1255-75865-en.pdf" TargetMode="External"/><Relationship Id="rId160" Type="http://schemas.openxmlformats.org/officeDocument/2006/relationships/hyperlink" Target="https://newgtlds.icann.org/sites/default/files/drsp/25sep13/determination-1-1-1317-59644-en.pdf" TargetMode="External"/><Relationship Id="rId161" Type="http://schemas.openxmlformats.org/officeDocument/2006/relationships/hyperlink" Target="https://newgtlds.icann.org/sites/default/files/drsp/25oct13/determination-1-1-1125-1032-en.pdf" TargetMode="External"/><Relationship Id="rId162" Type="http://schemas.openxmlformats.org/officeDocument/2006/relationships/hyperlink" Target="https://newgtlds.icann.org/sites/default/files/drsp/04nov13/determination-1-1-1606-68851-en.pdf" TargetMode="External"/><Relationship Id="rId163" Type="http://schemas.openxmlformats.org/officeDocument/2006/relationships/hyperlink" Target="https://newgtlds.icann.org/sites/default/files/drsp/10jan14/determination-1-1-1255-42012-en.pdf" TargetMode="External"/><Relationship Id="rId164" Type="http://schemas.openxmlformats.org/officeDocument/2006/relationships/hyperlink" Target="https://newgtlds.icann.org/sites/default/files/drsp/25sep13/determination-1-1-1248-60975-en.pdf" TargetMode="External"/><Relationship Id="rId165" Type="http://schemas.openxmlformats.org/officeDocument/2006/relationships/hyperlink" Target="https://newgtlds.icann.org/sites/default/files/drsp/10feb14/determination-1-1-1206-66762-en.pdf" TargetMode="External"/><Relationship Id="rId166" Type="http://schemas.openxmlformats.org/officeDocument/2006/relationships/hyperlink" Target="https://newgtlds.icann.org/sites/default/files/drsp/10feb14/determination-1-1-1612-2805-en.pdf" TargetMode="External"/><Relationship Id="rId167" Type="http://schemas.openxmlformats.org/officeDocument/2006/relationships/hyperlink" Target="https://newgtlds.icann.org/sites/default/files/drsp/25sep13/determination-1-1-1984-65341-en.pdf" TargetMode="External"/><Relationship Id="rId168" Type="http://schemas.openxmlformats.org/officeDocument/2006/relationships/hyperlink" Target="https://newgtlds.icann.org/sites/default/files/drsp/10feb14/determination-1-1-1141-50966-en.pdf" TargetMode="External"/><Relationship Id="rId169" Type="http://schemas.openxmlformats.org/officeDocument/2006/relationships/hyperlink" Target="https://newgtlds.icann.org/sites/default/files/drsp/10feb14/determination-2-1-1141-50966-en.pdf" TargetMode="External"/><Relationship Id="rId220" Type="http://schemas.openxmlformats.org/officeDocument/2006/relationships/hyperlink" Target="https://newgtlds.icann.org/sites/default/files/drsp/24feb14/determination-1-1-1350-42613-en.pdf" TargetMode="External"/><Relationship Id="rId221" Type="http://schemas.openxmlformats.org/officeDocument/2006/relationships/hyperlink" Target="https://newgtlds.icann.org/sites/default/files/drsp/24feb14/determination-1-1-856-54878-en.pdf" TargetMode="External"/><Relationship Id="rId222" Type="http://schemas.openxmlformats.org/officeDocument/2006/relationships/hyperlink" Target="https://newgtlds.icann.org/sites/default/files/drsp/06dec13/determination-1-1-1053-59307-en.pdf" TargetMode="External"/><Relationship Id="rId223" Type="http://schemas.openxmlformats.org/officeDocument/2006/relationships/hyperlink" Target="https://newgtlds.icann.org/sites/default/files/drsp/17jan14/determination-1-1-1199-43437-en.pdf" TargetMode="External"/><Relationship Id="rId224" Type="http://schemas.openxmlformats.org/officeDocument/2006/relationships/hyperlink" Target="https://newgtlds.icann.org/sites/default/files/drsp/17jan14/determination-1-1-1355-53565-en.pdf" TargetMode="External"/><Relationship Id="rId225" Type="http://schemas.openxmlformats.org/officeDocument/2006/relationships/hyperlink" Target="https://newgtlds.icann.org/sites/default/files/drsp/25sep13/determination-2-1-1000-94806-en.pdf" TargetMode="External"/><Relationship Id="rId226" Type="http://schemas.openxmlformats.org/officeDocument/2006/relationships/hyperlink" Target="https://newgtlds.icann.org/sites/default/files/drsp/25sep13/determination-1-1-868-24255-en.pdf" TargetMode="External"/><Relationship Id="rId227" Type="http://schemas.openxmlformats.org/officeDocument/2006/relationships/hyperlink" Target="https://newgtlds.icann.org/sites/default/files/drsp/25sep13/determination-1-1-1119-71934-en.pdf" TargetMode="External"/><Relationship Id="rId228" Type="http://schemas.openxmlformats.org/officeDocument/2006/relationships/hyperlink" Target="https://newgtlds.icann.org/sites/default/files/drsp/15nov13/determination-1-1-1315-44051-en.pdf" TargetMode="External"/><Relationship Id="rId229" Type="http://schemas.openxmlformats.org/officeDocument/2006/relationships/hyperlink" Target="https://newgtlds.icann.org/sites/default/files/drsp/16dec13/determination-1-1-1332-82635-en.pdf" TargetMode="External"/><Relationship Id="rId390" Type="http://schemas.openxmlformats.org/officeDocument/2006/relationships/hyperlink" Target="https://newgtlds.icann.org/sites/default/files/drsp/25sep13/determination-1-1-1642-14231-en.pdf" TargetMode="External"/><Relationship Id="rId391" Type="http://schemas.openxmlformats.org/officeDocument/2006/relationships/hyperlink" Target="https://newgtlds.icann.org/sites/default/files/drsp/25sep13/determination-1-1-1037-88001-en.pdf" TargetMode="External"/><Relationship Id="rId392" Type="http://schemas.openxmlformats.org/officeDocument/2006/relationships/hyperlink" Target="https://newgtlds.icann.org/sites/default/files/drsp/25sep13/determination-1-1-1140-53549-en.pdf" TargetMode="External"/><Relationship Id="rId393" Type="http://schemas.openxmlformats.org/officeDocument/2006/relationships/hyperlink" Target="https://newgtlds.icann.org/sites/default/files/drsp/25sep13/determination-1-1-1532-71538-en.pdf" TargetMode="External"/><Relationship Id="rId394" Type="http://schemas.openxmlformats.org/officeDocument/2006/relationships/hyperlink" Target="https://newgtlds.icann.org/sites/default/files/drsp/25sep13/determination-1-1-851-9629-en.pdf" TargetMode="External"/><Relationship Id="rId395" Type="http://schemas.openxmlformats.org/officeDocument/2006/relationships/hyperlink" Target="https://newgtlds.icann.org/sites/default/files/drsp/25sep13/determination-1-1-878-22942-en.pdf" TargetMode="External"/><Relationship Id="rId396" Type="http://schemas.openxmlformats.org/officeDocument/2006/relationships/hyperlink" Target="https://newgtlds.icann.org/sites/default/files/drsp/03feb14/determination-1-1-1033-22687-en.pdf" TargetMode="External"/><Relationship Id="rId397" Type="http://schemas.openxmlformats.org/officeDocument/2006/relationships/hyperlink" Target="https://newgtlds.icann.org/sites/default/files/drsp/03feb14/determination-1-1-1033-73917-en.pdf" TargetMode="External"/><Relationship Id="rId398" Type="http://schemas.openxmlformats.org/officeDocument/2006/relationships/hyperlink" Target="https://newgtlds.icann.org/sites/default/files/drsp/25sep13/determination-1-1-1313-41040-en.pdf" TargetMode="External"/><Relationship Id="rId399" Type="http://schemas.openxmlformats.org/officeDocument/2006/relationships/hyperlink" Target="https://newgtlds.icann.org/sites/default/files/drsp/25sep13/determination-1-1-1676-43685-e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tabSelected="1" workbookViewId="0">
      <pane xSplit="2" topLeftCell="I1" activePane="topRight" state="frozen"/>
      <selection pane="topRight" activeCell="L13" sqref="L13"/>
    </sheetView>
  </sheetViews>
  <sheetFormatPr baseColWidth="10" defaultRowHeight="16" x14ac:dyDescent="0.2"/>
  <cols>
    <col min="1" max="1" width="25.33203125" bestFit="1" customWidth="1"/>
    <col min="2" max="2" width="17.33203125" customWidth="1"/>
    <col min="3" max="3" width="14.5" bestFit="1" customWidth="1"/>
    <col min="4" max="4" width="29.33203125" customWidth="1"/>
    <col min="5" max="5" width="28" customWidth="1"/>
    <col min="6" max="6" width="20.83203125" bestFit="1" customWidth="1"/>
    <col min="7" max="7" width="44.1640625" bestFit="1" customWidth="1"/>
    <col min="8" max="8" width="44.1640625" customWidth="1"/>
    <col min="9" max="9" width="22.1640625" bestFit="1" customWidth="1"/>
    <col min="10" max="10" width="39" bestFit="1" customWidth="1"/>
    <col min="11" max="11" width="27.5" customWidth="1"/>
    <col min="12" max="12" width="37.1640625" bestFit="1" customWidth="1"/>
    <col min="13" max="13" width="15.6640625" customWidth="1"/>
  </cols>
  <sheetData>
    <row r="1" spans="1:13" x14ac:dyDescent="0.2">
      <c r="A1" s="1" t="s">
        <v>0</v>
      </c>
      <c r="B1" s="1" t="s">
        <v>652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609</v>
      </c>
      <c r="I1" s="1" t="s">
        <v>6</v>
      </c>
      <c r="J1" s="1" t="s">
        <v>7</v>
      </c>
      <c r="K1" s="1" t="s">
        <v>647</v>
      </c>
      <c r="L1" s="1" t="s">
        <v>648</v>
      </c>
      <c r="M1" s="1" t="s">
        <v>651</v>
      </c>
    </row>
    <row r="2" spans="1:13" x14ac:dyDescent="0.2">
      <c r="A2" s="2" t="s">
        <v>8</v>
      </c>
      <c r="B2" s="10">
        <f>IF(A2=A3,1,0)</f>
        <v>0</v>
      </c>
      <c r="C2" s="2" t="s">
        <v>9</v>
      </c>
      <c r="D2" s="2" t="s">
        <v>10</v>
      </c>
      <c r="E2" s="2" t="s">
        <v>11</v>
      </c>
      <c r="F2" s="2" t="s">
        <v>12</v>
      </c>
      <c r="G2" s="4" t="s">
        <v>13</v>
      </c>
      <c r="H2" s="4" t="s">
        <v>13</v>
      </c>
      <c r="I2" s="5">
        <v>41502</v>
      </c>
      <c r="J2" s="5">
        <v>41542</v>
      </c>
      <c r="K2" t="e">
        <f>VLOOKUP(A:A,'Strings with Reconsideration Re'!A:A,1,FALSE)</f>
        <v>#N/A</v>
      </c>
    </row>
    <row r="3" spans="1:13" x14ac:dyDescent="0.2">
      <c r="A3" s="2" t="s">
        <v>14</v>
      </c>
      <c r="B3" s="10">
        <f>IF(A3=A4,1,0)</f>
        <v>0</v>
      </c>
      <c r="C3" s="2" t="s">
        <v>15</v>
      </c>
      <c r="D3" s="2" t="s">
        <v>16</v>
      </c>
      <c r="E3" s="2" t="s">
        <v>17</v>
      </c>
      <c r="F3" s="2" t="s">
        <v>18</v>
      </c>
      <c r="G3" s="4" t="s">
        <v>13</v>
      </c>
      <c r="H3" s="4" t="s">
        <v>13</v>
      </c>
      <c r="I3" s="5">
        <v>41666</v>
      </c>
      <c r="J3" s="5">
        <v>41673</v>
      </c>
      <c r="K3" t="str">
        <f>VLOOKUP(A:A,'Strings with Reconsideration Re'!A:A,1,FALSE)</f>
        <v>AMAZON</v>
      </c>
      <c r="L3" t="s">
        <v>649</v>
      </c>
    </row>
    <row r="4" spans="1:13" x14ac:dyDescent="0.2">
      <c r="A4" s="2" t="s">
        <v>19</v>
      </c>
      <c r="B4" s="10">
        <f t="shared" ref="B4:B67" si="0">IF(A4=A5,1,0)</f>
        <v>0</v>
      </c>
      <c r="C4" s="2" t="s">
        <v>20</v>
      </c>
      <c r="D4" s="2" t="s">
        <v>21</v>
      </c>
      <c r="E4" s="2" t="s">
        <v>22</v>
      </c>
      <c r="F4" s="2" t="s">
        <v>18</v>
      </c>
      <c r="G4" s="4" t="s">
        <v>23</v>
      </c>
      <c r="H4" s="4" t="s">
        <v>23</v>
      </c>
      <c r="I4" s="5">
        <v>41520</v>
      </c>
      <c r="J4" s="5">
        <v>41542</v>
      </c>
      <c r="K4" t="e">
        <f>VLOOKUP(A:A,'Strings with Reconsideration Re'!A:A,1,FALSE)</f>
        <v>#N/A</v>
      </c>
    </row>
    <row r="5" spans="1:13" x14ac:dyDescent="0.2">
      <c r="A5" s="2" t="s">
        <v>24</v>
      </c>
      <c r="B5" s="10">
        <f t="shared" si="0"/>
        <v>0</v>
      </c>
      <c r="C5" s="2" t="s">
        <v>25</v>
      </c>
      <c r="D5" s="2" t="s">
        <v>26</v>
      </c>
      <c r="E5" s="2" t="s">
        <v>27</v>
      </c>
      <c r="F5" s="2" t="s">
        <v>18</v>
      </c>
      <c r="G5" s="2" t="s">
        <v>28</v>
      </c>
      <c r="H5" s="6" t="s">
        <v>28</v>
      </c>
      <c r="I5" s="2" t="s">
        <v>29</v>
      </c>
      <c r="J5" s="2" t="s">
        <v>29</v>
      </c>
      <c r="K5" t="e">
        <f>VLOOKUP(A:A,'Strings with Reconsideration Re'!A:A,1,FALSE)</f>
        <v>#N/A</v>
      </c>
    </row>
    <row r="6" spans="1:13" x14ac:dyDescent="0.2">
      <c r="A6" s="2" t="s">
        <v>30</v>
      </c>
      <c r="B6" s="10">
        <f t="shared" si="0"/>
        <v>0</v>
      </c>
      <c r="C6" s="2" t="s">
        <v>31</v>
      </c>
      <c r="D6" s="2" t="s">
        <v>32</v>
      </c>
      <c r="E6" s="2" t="s">
        <v>33</v>
      </c>
      <c r="F6" s="2" t="s">
        <v>12</v>
      </c>
      <c r="G6" s="4" t="s">
        <v>34</v>
      </c>
      <c r="H6" s="4" t="s">
        <v>34</v>
      </c>
      <c r="I6" s="2" t="s">
        <v>29</v>
      </c>
      <c r="J6" s="5">
        <v>41561</v>
      </c>
      <c r="K6" t="e">
        <f>VLOOKUP(A:A,'Strings with Reconsideration Re'!A:A,1,FALSE)</f>
        <v>#N/A</v>
      </c>
    </row>
    <row r="7" spans="1:13" x14ac:dyDescent="0.2">
      <c r="A7" s="2" t="s">
        <v>35</v>
      </c>
      <c r="B7" s="16">
        <f t="shared" si="0"/>
        <v>1</v>
      </c>
      <c r="C7" s="2" t="s">
        <v>36</v>
      </c>
      <c r="D7" s="2" t="s">
        <v>37</v>
      </c>
      <c r="E7" s="2" t="s">
        <v>38</v>
      </c>
      <c r="F7" s="2" t="s">
        <v>18</v>
      </c>
      <c r="G7" s="4" t="s">
        <v>13</v>
      </c>
      <c r="H7" s="4" t="s">
        <v>13</v>
      </c>
      <c r="I7" s="5">
        <v>41688</v>
      </c>
      <c r="J7" s="5">
        <v>41694</v>
      </c>
      <c r="K7" t="e">
        <f>VLOOKUP(A:A,'Strings with Reconsideration Re'!A:A,1,FALSE)</f>
        <v>#N/A</v>
      </c>
    </row>
    <row r="8" spans="1:13" x14ac:dyDescent="0.2">
      <c r="A8" s="2" t="s">
        <v>35</v>
      </c>
      <c r="B8" s="10">
        <f t="shared" si="0"/>
        <v>0</v>
      </c>
      <c r="C8" s="2" t="s">
        <v>39</v>
      </c>
      <c r="D8" s="2" t="s">
        <v>40</v>
      </c>
      <c r="E8" s="2" t="s">
        <v>38</v>
      </c>
      <c r="F8" s="2" t="s">
        <v>18</v>
      </c>
      <c r="G8" s="4" t="s">
        <v>13</v>
      </c>
      <c r="H8" s="4" t="s">
        <v>13</v>
      </c>
      <c r="I8" s="5">
        <v>41688</v>
      </c>
      <c r="J8" s="5">
        <v>41694</v>
      </c>
      <c r="K8" t="e">
        <f>VLOOKUP(A:A,'Strings with Reconsideration Re'!A:A,1,FALSE)</f>
        <v>#N/A</v>
      </c>
    </row>
    <row r="9" spans="1:13" x14ac:dyDescent="0.2">
      <c r="A9" s="2" t="s">
        <v>41</v>
      </c>
      <c r="B9" s="10">
        <f t="shared" si="0"/>
        <v>0</v>
      </c>
      <c r="C9" s="2" t="s">
        <v>42</v>
      </c>
      <c r="D9" s="2" t="s">
        <v>43</v>
      </c>
      <c r="E9" s="2" t="s">
        <v>44</v>
      </c>
      <c r="F9" s="2" t="s">
        <v>18</v>
      </c>
      <c r="G9" s="4" t="s">
        <v>23</v>
      </c>
      <c r="H9" s="4" t="s">
        <v>23</v>
      </c>
      <c r="I9" s="5">
        <v>41604</v>
      </c>
      <c r="J9" s="5">
        <v>41614</v>
      </c>
      <c r="K9" t="str">
        <f>VLOOKUP(A:A,'Strings with Reconsideration Re'!A:A,1,FALSE)</f>
        <v>BANK</v>
      </c>
      <c r="L9" s="21" t="s">
        <v>650</v>
      </c>
    </row>
    <row r="10" spans="1:13" x14ac:dyDescent="0.2">
      <c r="A10" s="2" t="s">
        <v>45</v>
      </c>
      <c r="B10" s="16">
        <f t="shared" si="0"/>
        <v>1</v>
      </c>
      <c r="C10" s="2" t="s">
        <v>46</v>
      </c>
      <c r="D10" s="2" t="s">
        <v>47</v>
      </c>
      <c r="E10" s="2" t="s">
        <v>48</v>
      </c>
      <c r="F10" s="2" t="s">
        <v>18</v>
      </c>
      <c r="G10" s="4" t="s">
        <v>13</v>
      </c>
      <c r="H10" s="4" t="s">
        <v>13</v>
      </c>
      <c r="I10" s="5">
        <v>41647</v>
      </c>
      <c r="J10" s="5">
        <v>41656</v>
      </c>
      <c r="K10" t="e">
        <f>VLOOKUP(A:A,'Strings with Reconsideration Re'!A:A,1,FALSE)</f>
        <v>#N/A</v>
      </c>
    </row>
    <row r="11" spans="1:13" x14ac:dyDescent="0.2">
      <c r="A11" s="2" t="s">
        <v>45</v>
      </c>
      <c r="B11" s="10">
        <f t="shared" si="0"/>
        <v>0</v>
      </c>
      <c r="C11" s="2" t="s">
        <v>49</v>
      </c>
      <c r="D11" s="2" t="s">
        <v>50</v>
      </c>
      <c r="E11" s="2" t="s">
        <v>48</v>
      </c>
      <c r="F11" s="2" t="s">
        <v>18</v>
      </c>
      <c r="G11" s="4" t="s">
        <v>13</v>
      </c>
      <c r="H11" s="4" t="s">
        <v>13</v>
      </c>
      <c r="I11" s="5">
        <v>41647</v>
      </c>
      <c r="J11" s="5">
        <v>41656</v>
      </c>
      <c r="K11" t="e">
        <f>VLOOKUP(A:A,'Strings with Reconsideration Re'!A:A,1,FALSE)</f>
        <v>#N/A</v>
      </c>
    </row>
    <row r="12" spans="1:13" x14ac:dyDescent="0.2">
      <c r="A12" s="2" t="s">
        <v>51</v>
      </c>
      <c r="B12" s="16">
        <f t="shared" si="0"/>
        <v>1</v>
      </c>
      <c r="C12" s="2" t="s">
        <v>52</v>
      </c>
      <c r="D12" s="2" t="s">
        <v>53</v>
      </c>
      <c r="E12" s="2" t="s">
        <v>54</v>
      </c>
      <c r="F12" s="2" t="s">
        <v>18</v>
      </c>
      <c r="G12" s="2" t="s">
        <v>55</v>
      </c>
      <c r="H12" s="6" t="s">
        <v>55</v>
      </c>
      <c r="I12" s="2" t="s">
        <v>29</v>
      </c>
      <c r="J12" s="5">
        <v>41542</v>
      </c>
      <c r="K12" t="e">
        <f>VLOOKUP(A:A,'Strings with Reconsideration Re'!A:A,1,FALSE)</f>
        <v>#N/A</v>
      </c>
    </row>
    <row r="13" spans="1:13" x14ac:dyDescent="0.2">
      <c r="A13" s="2" t="s">
        <v>51</v>
      </c>
      <c r="B13" s="10">
        <f t="shared" si="0"/>
        <v>0</v>
      </c>
      <c r="C13" s="2" t="s">
        <v>52</v>
      </c>
      <c r="D13" s="2" t="s">
        <v>53</v>
      </c>
      <c r="E13" s="2" t="s">
        <v>56</v>
      </c>
      <c r="F13" s="2" t="s">
        <v>12</v>
      </c>
      <c r="G13" s="4" t="s">
        <v>13</v>
      </c>
      <c r="H13" s="4" t="s">
        <v>13</v>
      </c>
      <c r="I13" s="5">
        <v>41505</v>
      </c>
      <c r="J13" s="5">
        <v>41542</v>
      </c>
      <c r="K13" t="e">
        <f>VLOOKUP(A:A,'Strings with Reconsideration Re'!A:A,1,FALSE)</f>
        <v>#N/A</v>
      </c>
    </row>
    <row r="14" spans="1:13" x14ac:dyDescent="0.2">
      <c r="A14" s="2" t="s">
        <v>57</v>
      </c>
      <c r="B14" s="10">
        <f t="shared" si="0"/>
        <v>0</v>
      </c>
      <c r="C14" s="2" t="s">
        <v>58</v>
      </c>
      <c r="D14" s="2" t="s">
        <v>59</v>
      </c>
      <c r="E14" s="2" t="s">
        <v>60</v>
      </c>
      <c r="F14" s="2" t="s">
        <v>12</v>
      </c>
      <c r="G14" s="4" t="s">
        <v>13</v>
      </c>
      <c r="H14" s="4" t="s">
        <v>13</v>
      </c>
      <c r="I14" s="5">
        <v>41502</v>
      </c>
      <c r="J14" s="5">
        <v>41542</v>
      </c>
      <c r="K14" t="e">
        <f>VLOOKUP(A:A,'Strings with Reconsideration Re'!A:A,1,FALSE)</f>
        <v>#N/A</v>
      </c>
    </row>
    <row r="15" spans="1:13" x14ac:dyDescent="0.2">
      <c r="A15" s="2" t="s">
        <v>61</v>
      </c>
      <c r="B15" s="10">
        <f t="shared" si="0"/>
        <v>0</v>
      </c>
      <c r="C15" s="2" t="s">
        <v>62</v>
      </c>
      <c r="D15" s="2" t="s">
        <v>63</v>
      </c>
      <c r="E15" s="2" t="s">
        <v>64</v>
      </c>
      <c r="F15" s="2" t="s">
        <v>65</v>
      </c>
      <c r="G15" s="4" t="s">
        <v>13</v>
      </c>
      <c r="H15" s="4" t="s">
        <v>13</v>
      </c>
      <c r="I15" s="5">
        <v>41498</v>
      </c>
      <c r="J15" s="5">
        <v>41542</v>
      </c>
      <c r="K15" t="e">
        <f>VLOOKUP(A:A,'Strings with Reconsideration Re'!A:A,1,FALSE)</f>
        <v>#N/A</v>
      </c>
    </row>
    <row r="16" spans="1:13" x14ac:dyDescent="0.2">
      <c r="A16" s="2" t="s">
        <v>66</v>
      </c>
      <c r="B16" s="10">
        <f t="shared" si="0"/>
        <v>0</v>
      </c>
      <c r="C16" s="2" t="s">
        <v>67</v>
      </c>
      <c r="D16" s="2" t="s">
        <v>16</v>
      </c>
      <c r="E16" s="2" t="s">
        <v>68</v>
      </c>
      <c r="F16" s="2" t="s">
        <v>18</v>
      </c>
      <c r="G16" s="4" t="s">
        <v>13</v>
      </c>
      <c r="H16" s="4" t="s">
        <v>13</v>
      </c>
      <c r="I16" s="5">
        <v>41584</v>
      </c>
      <c r="J16" s="5">
        <v>41593</v>
      </c>
      <c r="K16" t="e">
        <f>VLOOKUP(A:A,'Strings with Reconsideration Re'!A:A,1,FALSE)</f>
        <v>#N/A</v>
      </c>
    </row>
    <row r="17" spans="1:13" x14ac:dyDescent="0.2">
      <c r="A17" s="2" t="s">
        <v>69</v>
      </c>
      <c r="B17" s="16">
        <f t="shared" si="0"/>
        <v>1</v>
      </c>
      <c r="C17" s="2" t="s">
        <v>70</v>
      </c>
      <c r="D17" s="2" t="s">
        <v>71</v>
      </c>
      <c r="E17" s="2" t="s">
        <v>72</v>
      </c>
      <c r="F17" s="2" t="s">
        <v>73</v>
      </c>
      <c r="G17" s="4" t="s">
        <v>13</v>
      </c>
      <c r="H17" s="4" t="s">
        <v>13</v>
      </c>
      <c r="I17" s="5">
        <v>41619</v>
      </c>
      <c r="J17" s="5">
        <v>41624</v>
      </c>
      <c r="K17" t="e">
        <f>VLOOKUP(A:A,'Strings with Reconsideration Re'!A:A,1,FALSE)</f>
        <v>#N/A</v>
      </c>
    </row>
    <row r="18" spans="1:13" x14ac:dyDescent="0.2">
      <c r="A18" s="2" t="s">
        <v>69</v>
      </c>
      <c r="B18" s="10">
        <f t="shared" si="0"/>
        <v>0</v>
      </c>
      <c r="C18" s="2" t="s">
        <v>70</v>
      </c>
      <c r="D18" s="2" t="s">
        <v>71</v>
      </c>
      <c r="E18" s="2" t="s">
        <v>74</v>
      </c>
      <c r="F18" s="2" t="s">
        <v>73</v>
      </c>
      <c r="G18" s="2" t="s">
        <v>55</v>
      </c>
      <c r="H18" s="6" t="s">
        <v>55</v>
      </c>
      <c r="I18" s="2" t="s">
        <v>29</v>
      </c>
      <c r="J18" s="5">
        <v>41572</v>
      </c>
      <c r="K18" t="e">
        <f>VLOOKUP(A:A,'Strings with Reconsideration Re'!A:A,1,FALSE)</f>
        <v>#N/A</v>
      </c>
    </row>
    <row r="19" spans="1:13" x14ac:dyDescent="0.2">
      <c r="A19" s="2" t="s">
        <v>75</v>
      </c>
      <c r="B19" s="10">
        <f t="shared" si="0"/>
        <v>0</v>
      </c>
      <c r="C19" s="2" t="s">
        <v>76</v>
      </c>
      <c r="D19" s="2" t="s">
        <v>77</v>
      </c>
      <c r="E19" s="2" t="s">
        <v>78</v>
      </c>
      <c r="F19" s="2" t="s">
        <v>65</v>
      </c>
      <c r="G19" s="4" t="s">
        <v>13</v>
      </c>
      <c r="H19" s="4" t="s">
        <v>13</v>
      </c>
      <c r="I19" s="5">
        <v>41500</v>
      </c>
      <c r="J19" s="5">
        <v>41542</v>
      </c>
      <c r="K19" t="e">
        <f>VLOOKUP(A:A,'Strings with Reconsideration Re'!A:A,1,FALSE)</f>
        <v>#N/A</v>
      </c>
    </row>
    <row r="20" spans="1:13" x14ac:dyDescent="0.2">
      <c r="A20" s="2" t="s">
        <v>79</v>
      </c>
      <c r="B20" s="16">
        <f t="shared" si="0"/>
        <v>1</v>
      </c>
      <c r="C20" s="2" t="s">
        <v>80</v>
      </c>
      <c r="D20" s="2" t="s">
        <v>81</v>
      </c>
      <c r="E20" s="2" t="s">
        <v>64</v>
      </c>
      <c r="F20" s="2" t="s">
        <v>65</v>
      </c>
      <c r="G20" s="4" t="s">
        <v>13</v>
      </c>
      <c r="H20" s="4" t="s">
        <v>13</v>
      </c>
      <c r="I20" s="5">
        <v>41499</v>
      </c>
      <c r="J20" s="5">
        <v>41542</v>
      </c>
      <c r="K20" t="e">
        <f>VLOOKUP(A:A,'Strings with Reconsideration Re'!A:A,1,FALSE)</f>
        <v>#N/A</v>
      </c>
    </row>
    <row r="21" spans="1:13" x14ac:dyDescent="0.2">
      <c r="A21" s="2" t="s">
        <v>79</v>
      </c>
      <c r="B21" s="16">
        <f t="shared" si="0"/>
        <v>1</v>
      </c>
      <c r="C21" s="2" t="s">
        <v>80</v>
      </c>
      <c r="D21" s="2" t="s">
        <v>81</v>
      </c>
      <c r="E21" s="2" t="s">
        <v>82</v>
      </c>
      <c r="F21" s="2" t="s">
        <v>12</v>
      </c>
      <c r="G21" s="4" t="s">
        <v>13</v>
      </c>
      <c r="H21" s="4" t="s">
        <v>13</v>
      </c>
      <c r="I21" s="5">
        <v>41485</v>
      </c>
      <c r="J21" s="5">
        <v>41542</v>
      </c>
      <c r="K21" t="e">
        <f>VLOOKUP(A:A,'Strings with Reconsideration Re'!A:A,1,FALSE)</f>
        <v>#N/A</v>
      </c>
    </row>
    <row r="22" spans="1:13" x14ac:dyDescent="0.2">
      <c r="A22" s="19" t="s">
        <v>79</v>
      </c>
      <c r="B22" s="10">
        <f t="shared" si="0"/>
        <v>0</v>
      </c>
      <c r="C22" s="19" t="s">
        <v>83</v>
      </c>
      <c r="D22" s="19" t="s">
        <v>84</v>
      </c>
      <c r="E22" s="19" t="s">
        <v>64</v>
      </c>
      <c r="F22" s="19" t="s">
        <v>65</v>
      </c>
      <c r="G22" s="4" t="s">
        <v>23</v>
      </c>
      <c r="H22" s="17" t="s">
        <v>612</v>
      </c>
      <c r="I22" s="5">
        <v>41498</v>
      </c>
      <c r="J22" s="5">
        <v>41542</v>
      </c>
      <c r="K22" t="e">
        <f>VLOOKUP(A:A,'Strings with Reconsideration Re'!A:A,1,FALSE)</f>
        <v>#N/A</v>
      </c>
    </row>
    <row r="23" spans="1:13" x14ac:dyDescent="0.2">
      <c r="A23" s="19"/>
      <c r="B23" s="16">
        <f t="shared" si="0"/>
        <v>1</v>
      </c>
      <c r="C23" s="19"/>
      <c r="D23" s="19"/>
      <c r="E23" s="19"/>
      <c r="F23" s="19"/>
      <c r="H23" s="17"/>
      <c r="K23" t="e">
        <f>VLOOKUP(A:A,'Strings with Reconsideration Re'!A:A,1,FALSE)</f>
        <v>#N/A</v>
      </c>
    </row>
    <row r="24" spans="1:13" x14ac:dyDescent="0.2">
      <c r="A24" s="19"/>
      <c r="B24" s="10">
        <f t="shared" si="0"/>
        <v>0</v>
      </c>
      <c r="C24" s="19"/>
      <c r="D24" s="19"/>
      <c r="E24" s="19"/>
      <c r="F24" s="19"/>
      <c r="G24" s="4" t="s">
        <v>85</v>
      </c>
      <c r="H24" s="17"/>
      <c r="I24" s="5">
        <v>42242</v>
      </c>
      <c r="J24" s="5">
        <v>42249</v>
      </c>
      <c r="K24" t="e">
        <f>VLOOKUP(A:A,'Strings with Reconsideration Re'!A:A,1,FALSE)</f>
        <v>#N/A</v>
      </c>
    </row>
    <row r="25" spans="1:13" x14ac:dyDescent="0.2">
      <c r="A25" s="2" t="s">
        <v>79</v>
      </c>
      <c r="B25" s="16">
        <f t="shared" si="0"/>
        <v>1</v>
      </c>
      <c r="C25" s="2" t="s">
        <v>83</v>
      </c>
      <c r="D25" s="2" t="s">
        <v>84</v>
      </c>
      <c r="E25" s="2" t="s">
        <v>82</v>
      </c>
      <c r="F25" s="2" t="s">
        <v>12</v>
      </c>
      <c r="G25" s="4" t="s">
        <v>13</v>
      </c>
      <c r="H25" s="4" t="s">
        <v>13</v>
      </c>
      <c r="I25" s="5">
        <v>41477</v>
      </c>
      <c r="J25" s="5">
        <v>41542</v>
      </c>
      <c r="K25" t="e">
        <f>VLOOKUP(A:A,'Strings with Reconsideration Re'!A:A,1,FALSE)</f>
        <v>#N/A</v>
      </c>
    </row>
    <row r="26" spans="1:13" x14ac:dyDescent="0.2">
      <c r="A26" s="2" t="s">
        <v>79</v>
      </c>
      <c r="B26" s="10">
        <f t="shared" si="0"/>
        <v>0</v>
      </c>
      <c r="C26" s="2" t="s">
        <v>86</v>
      </c>
      <c r="D26" s="2" t="s">
        <v>82</v>
      </c>
      <c r="E26" s="2" t="s">
        <v>64</v>
      </c>
      <c r="F26" s="2" t="s">
        <v>65</v>
      </c>
      <c r="G26" s="4" t="s">
        <v>13</v>
      </c>
      <c r="H26" s="4" t="s">
        <v>13</v>
      </c>
      <c r="I26" s="5">
        <v>41499</v>
      </c>
      <c r="J26" s="5">
        <v>41542</v>
      </c>
      <c r="K26" t="e">
        <f>VLOOKUP(A:A,'Strings with Reconsideration Re'!A:A,1,FALSE)</f>
        <v>#N/A</v>
      </c>
    </row>
    <row r="27" spans="1:13" x14ac:dyDescent="0.2">
      <c r="A27" s="2" t="s">
        <v>87</v>
      </c>
      <c r="B27" s="10">
        <f t="shared" si="0"/>
        <v>0</v>
      </c>
      <c r="C27" s="2" t="s">
        <v>88</v>
      </c>
      <c r="D27" s="2" t="s">
        <v>89</v>
      </c>
      <c r="E27" s="2" t="s">
        <v>90</v>
      </c>
      <c r="F27" s="2" t="s">
        <v>18</v>
      </c>
      <c r="G27" s="2" t="s">
        <v>55</v>
      </c>
      <c r="H27" s="6" t="s">
        <v>55</v>
      </c>
      <c r="I27" s="2" t="s">
        <v>29</v>
      </c>
      <c r="J27" s="5">
        <v>41542</v>
      </c>
      <c r="K27" t="e">
        <f>VLOOKUP(A:A,'Strings with Reconsideration Re'!A:A,1,FALSE)</f>
        <v>#N/A</v>
      </c>
    </row>
    <row r="28" spans="1:13" x14ac:dyDescent="0.2">
      <c r="A28" s="2" t="s">
        <v>91</v>
      </c>
      <c r="B28" s="10">
        <f t="shared" si="0"/>
        <v>0</v>
      </c>
      <c r="C28" s="2" t="s">
        <v>92</v>
      </c>
      <c r="D28" s="2" t="s">
        <v>26</v>
      </c>
      <c r="E28" s="2" t="s">
        <v>27</v>
      </c>
      <c r="F28" s="2" t="s">
        <v>18</v>
      </c>
      <c r="G28" s="2" t="s">
        <v>28</v>
      </c>
      <c r="H28" s="6" t="s">
        <v>28</v>
      </c>
      <c r="I28" s="2" t="s">
        <v>29</v>
      </c>
      <c r="J28" s="2" t="s">
        <v>29</v>
      </c>
      <c r="K28" t="e">
        <f>VLOOKUP(A:A,'Strings with Reconsideration Re'!A:A,1,FALSE)</f>
        <v>#N/A</v>
      </c>
    </row>
    <row r="29" spans="1:13" x14ac:dyDescent="0.2">
      <c r="A29" s="2" t="s">
        <v>93</v>
      </c>
      <c r="B29" s="16">
        <f t="shared" si="0"/>
        <v>1</v>
      </c>
      <c r="C29" s="2" t="s">
        <v>94</v>
      </c>
      <c r="D29" s="2" t="s">
        <v>95</v>
      </c>
      <c r="E29" s="2" t="s">
        <v>77</v>
      </c>
      <c r="F29" s="2" t="s">
        <v>65</v>
      </c>
      <c r="G29" s="4" t="s">
        <v>13</v>
      </c>
      <c r="H29" s="4" t="s">
        <v>13</v>
      </c>
      <c r="I29" s="5">
        <v>41493</v>
      </c>
      <c r="J29" s="5">
        <v>41542</v>
      </c>
      <c r="K29" t="str">
        <f>VLOOKUP(A:A,'Strings with Reconsideration Re'!A:A,1,FALSE)</f>
        <v>CARS</v>
      </c>
      <c r="L29" t="s">
        <v>649</v>
      </c>
    </row>
    <row r="30" spans="1:13" x14ac:dyDescent="0.2">
      <c r="A30" s="2" t="s">
        <v>93</v>
      </c>
      <c r="B30" s="16">
        <f t="shared" si="0"/>
        <v>1</v>
      </c>
      <c r="C30" s="2" t="s">
        <v>96</v>
      </c>
      <c r="D30" s="2" t="s">
        <v>97</v>
      </c>
      <c r="E30" s="2" t="s">
        <v>77</v>
      </c>
      <c r="F30" s="2" t="s">
        <v>65</v>
      </c>
      <c r="G30" s="4" t="s">
        <v>13</v>
      </c>
      <c r="H30" s="4" t="s">
        <v>13</v>
      </c>
      <c r="I30" s="5">
        <v>41557</v>
      </c>
      <c r="J30" s="5">
        <v>41572</v>
      </c>
      <c r="K30" t="str">
        <f>VLOOKUP(A:A,'Strings with Reconsideration Re'!A:A,1,FALSE)</f>
        <v>CARS</v>
      </c>
      <c r="L30" t="s">
        <v>649</v>
      </c>
    </row>
    <row r="31" spans="1:13" x14ac:dyDescent="0.2">
      <c r="A31" s="2" t="s">
        <v>93</v>
      </c>
      <c r="B31" s="10">
        <f t="shared" si="0"/>
        <v>0</v>
      </c>
      <c r="C31" s="2" t="s">
        <v>98</v>
      </c>
      <c r="D31" s="2" t="s">
        <v>99</v>
      </c>
      <c r="E31" s="2" t="s">
        <v>77</v>
      </c>
      <c r="F31" s="2" t="s">
        <v>65</v>
      </c>
      <c r="G31" s="4" t="s">
        <v>23</v>
      </c>
      <c r="H31" s="4" t="s">
        <v>23</v>
      </c>
      <c r="I31" s="5">
        <v>41513</v>
      </c>
      <c r="J31" s="5">
        <v>41561</v>
      </c>
      <c r="K31" t="str">
        <f>VLOOKUP(A:A,'Strings with Reconsideration Re'!A:A,1,FALSE)</f>
        <v>CARS</v>
      </c>
      <c r="L31" s="21" t="s">
        <v>650</v>
      </c>
      <c r="M31" s="20" t="s">
        <v>650</v>
      </c>
    </row>
    <row r="32" spans="1:13" x14ac:dyDescent="0.2">
      <c r="A32" s="2" t="s">
        <v>100</v>
      </c>
      <c r="B32" s="16">
        <f t="shared" si="0"/>
        <v>1</v>
      </c>
      <c r="C32" s="2" t="s">
        <v>101</v>
      </c>
      <c r="D32" s="2" t="s">
        <v>102</v>
      </c>
      <c r="E32" s="2" t="s">
        <v>17</v>
      </c>
      <c r="F32" s="2" t="s">
        <v>18</v>
      </c>
      <c r="G32" s="4" t="s">
        <v>13</v>
      </c>
      <c r="H32" s="4" t="s">
        <v>13</v>
      </c>
      <c r="I32" s="5">
        <v>41648</v>
      </c>
      <c r="J32" s="5">
        <v>41656</v>
      </c>
      <c r="K32" t="str">
        <f>VLOOKUP(A:A,'Strings with Reconsideration Re'!A:A,1,FALSE)</f>
        <v>CHARITY</v>
      </c>
      <c r="L32" t="s">
        <v>649</v>
      </c>
    </row>
    <row r="33" spans="1:13" x14ac:dyDescent="0.2">
      <c r="A33" s="2" t="s">
        <v>100</v>
      </c>
      <c r="B33" s="10">
        <f t="shared" si="0"/>
        <v>0</v>
      </c>
      <c r="C33" s="2" t="s">
        <v>103</v>
      </c>
      <c r="D33" s="2" t="s">
        <v>104</v>
      </c>
      <c r="E33" s="2" t="s">
        <v>17</v>
      </c>
      <c r="F33" s="2" t="s">
        <v>18</v>
      </c>
      <c r="G33" s="4" t="s">
        <v>23</v>
      </c>
      <c r="H33" s="4" t="s">
        <v>23</v>
      </c>
      <c r="I33" s="5">
        <v>41648</v>
      </c>
      <c r="J33" s="5">
        <v>41656</v>
      </c>
      <c r="K33" t="str">
        <f>VLOOKUP(A:A,'Strings with Reconsideration Re'!A:A,1,FALSE)</f>
        <v>CHARITY</v>
      </c>
      <c r="L33" s="21" t="s">
        <v>650</v>
      </c>
      <c r="M33" s="20" t="s">
        <v>650</v>
      </c>
    </row>
    <row r="34" spans="1:13" x14ac:dyDescent="0.2">
      <c r="A34" s="2" t="s">
        <v>105</v>
      </c>
      <c r="B34" s="16">
        <f t="shared" si="0"/>
        <v>1</v>
      </c>
      <c r="C34" s="2" t="s">
        <v>106</v>
      </c>
      <c r="D34" s="2" t="s">
        <v>107</v>
      </c>
      <c r="E34" s="2" t="s">
        <v>108</v>
      </c>
      <c r="F34" s="2" t="s">
        <v>18</v>
      </c>
      <c r="G34" s="4" t="s">
        <v>13</v>
      </c>
      <c r="H34" s="4" t="s">
        <v>13</v>
      </c>
      <c r="I34" s="5">
        <v>41673</v>
      </c>
      <c r="J34" s="5">
        <v>41680</v>
      </c>
      <c r="K34" t="e">
        <f>VLOOKUP(A:A,'Strings with Reconsideration Re'!A:A,1,FALSE)</f>
        <v>#N/A</v>
      </c>
    </row>
    <row r="35" spans="1:13" x14ac:dyDescent="0.2">
      <c r="A35" s="2" t="s">
        <v>105</v>
      </c>
      <c r="B35" s="16">
        <f t="shared" si="0"/>
        <v>1</v>
      </c>
      <c r="C35" s="2" t="s">
        <v>109</v>
      </c>
      <c r="D35" s="2" t="s">
        <v>77</v>
      </c>
      <c r="E35" s="2" t="s">
        <v>108</v>
      </c>
      <c r="F35" s="2" t="s">
        <v>18</v>
      </c>
      <c r="G35" s="4" t="s">
        <v>13</v>
      </c>
      <c r="H35" s="4" t="s">
        <v>13</v>
      </c>
      <c r="I35" s="5">
        <v>41613</v>
      </c>
      <c r="J35" s="5">
        <v>41624</v>
      </c>
      <c r="K35" t="e">
        <f>VLOOKUP(A:A,'Strings with Reconsideration Re'!A:A,1,FALSE)</f>
        <v>#N/A</v>
      </c>
    </row>
    <row r="36" spans="1:13" x14ac:dyDescent="0.2">
      <c r="A36" s="2" t="s">
        <v>105</v>
      </c>
      <c r="B36" s="10">
        <f t="shared" si="0"/>
        <v>0</v>
      </c>
      <c r="C36" s="2" t="s">
        <v>110</v>
      </c>
      <c r="D36" s="2" t="s">
        <v>16</v>
      </c>
      <c r="E36" s="2" t="s">
        <v>108</v>
      </c>
      <c r="F36" s="2" t="s">
        <v>18</v>
      </c>
      <c r="G36" s="4" t="s">
        <v>13</v>
      </c>
      <c r="H36" s="4" t="s">
        <v>13</v>
      </c>
      <c r="I36" s="5">
        <v>41613</v>
      </c>
      <c r="J36" s="5">
        <v>41624</v>
      </c>
      <c r="K36" t="e">
        <f>VLOOKUP(A:A,'Strings with Reconsideration Re'!A:A,1,FALSE)</f>
        <v>#N/A</v>
      </c>
    </row>
    <row r="37" spans="1:13" x14ac:dyDescent="0.2">
      <c r="A37" s="2" t="s">
        <v>111</v>
      </c>
      <c r="B37" s="10">
        <f t="shared" si="0"/>
        <v>0</v>
      </c>
      <c r="C37" s="2" t="s">
        <v>112</v>
      </c>
      <c r="D37" s="2" t="s">
        <v>113</v>
      </c>
      <c r="E37" s="2" t="s">
        <v>114</v>
      </c>
      <c r="F37" s="2" t="s">
        <v>12</v>
      </c>
      <c r="G37" s="4" t="s">
        <v>13</v>
      </c>
      <c r="H37" s="4" t="s">
        <v>13</v>
      </c>
      <c r="I37" s="5">
        <v>41500</v>
      </c>
      <c r="J37" s="5">
        <v>41542</v>
      </c>
      <c r="K37" t="e">
        <f>VLOOKUP(A:A,'Strings with Reconsideration Re'!A:A,1,FALSE)</f>
        <v>#N/A</v>
      </c>
    </row>
    <row r="38" spans="1:13" x14ac:dyDescent="0.2">
      <c r="A38" s="2" t="s">
        <v>115</v>
      </c>
      <c r="B38" s="10">
        <f t="shared" si="0"/>
        <v>0</v>
      </c>
      <c r="C38" s="2" t="s">
        <v>116</v>
      </c>
      <c r="D38" s="2" t="s">
        <v>117</v>
      </c>
      <c r="E38" s="2" t="s">
        <v>64</v>
      </c>
      <c r="F38" s="2" t="s">
        <v>65</v>
      </c>
      <c r="G38" s="4" t="s">
        <v>13</v>
      </c>
      <c r="H38" s="4" t="s">
        <v>13</v>
      </c>
      <c r="I38" s="5">
        <v>41513</v>
      </c>
      <c r="J38" s="5">
        <v>41542</v>
      </c>
      <c r="K38" t="e">
        <f>VLOOKUP(A:A,'Strings with Reconsideration Re'!A:A,1,FALSE)</f>
        <v>#N/A</v>
      </c>
    </row>
    <row r="39" spans="1:13" x14ac:dyDescent="0.2">
      <c r="A39" s="2" t="s">
        <v>118</v>
      </c>
      <c r="B39" s="10">
        <f t="shared" si="0"/>
        <v>0</v>
      </c>
      <c r="C39" s="2" t="s">
        <v>119</v>
      </c>
      <c r="D39" s="2" t="s">
        <v>120</v>
      </c>
      <c r="E39" s="2" t="s">
        <v>121</v>
      </c>
      <c r="F39" s="2" t="s">
        <v>18</v>
      </c>
      <c r="G39" s="2" t="s">
        <v>55</v>
      </c>
      <c r="H39" s="6" t="s">
        <v>55</v>
      </c>
      <c r="I39" s="2" t="s">
        <v>29</v>
      </c>
      <c r="J39" s="5">
        <v>41542</v>
      </c>
      <c r="K39" t="e">
        <f>VLOOKUP(A:A,'Strings with Reconsideration Re'!A:A,1,FALSE)</f>
        <v>#N/A</v>
      </c>
    </row>
    <row r="40" spans="1:13" x14ac:dyDescent="0.2">
      <c r="A40" s="2" t="s">
        <v>122</v>
      </c>
      <c r="B40" s="10">
        <f t="shared" si="0"/>
        <v>0</v>
      </c>
      <c r="C40" s="2" t="s">
        <v>123</v>
      </c>
      <c r="D40" s="2" t="s">
        <v>124</v>
      </c>
      <c r="E40" s="2" t="s">
        <v>125</v>
      </c>
      <c r="F40" s="2" t="s">
        <v>12</v>
      </c>
      <c r="G40" s="4" t="s">
        <v>23</v>
      </c>
      <c r="H40" s="4" t="s">
        <v>23</v>
      </c>
      <c r="I40" s="5">
        <v>41484</v>
      </c>
      <c r="J40" s="5">
        <v>41542</v>
      </c>
      <c r="K40" t="e">
        <f>VLOOKUP(A:A,'Strings with Reconsideration Re'!A:A,1,FALSE)</f>
        <v>#N/A</v>
      </c>
    </row>
    <row r="41" spans="1:13" x14ac:dyDescent="0.2">
      <c r="A41" s="2" t="s">
        <v>126</v>
      </c>
      <c r="B41" s="10">
        <f t="shared" si="0"/>
        <v>0</v>
      </c>
      <c r="C41" s="2" t="s">
        <v>127</v>
      </c>
      <c r="D41" s="2" t="s">
        <v>128</v>
      </c>
      <c r="E41" s="2" t="s">
        <v>129</v>
      </c>
      <c r="F41" s="2" t="s">
        <v>12</v>
      </c>
      <c r="G41" s="4" t="s">
        <v>23</v>
      </c>
      <c r="H41" s="4" t="s">
        <v>23</v>
      </c>
      <c r="I41" s="5">
        <v>41484</v>
      </c>
      <c r="J41" s="5">
        <v>41542</v>
      </c>
      <c r="K41" t="str">
        <f>VLOOKUP(A:A,'Strings with Reconsideration Re'!A:A,1,FALSE)</f>
        <v>DIRECT</v>
      </c>
      <c r="L41" s="21" t="s">
        <v>650</v>
      </c>
    </row>
    <row r="42" spans="1:13" x14ac:dyDescent="0.2">
      <c r="A42" s="2" t="s">
        <v>130</v>
      </c>
      <c r="B42" s="10">
        <f t="shared" si="0"/>
        <v>0</v>
      </c>
      <c r="C42" s="2" t="s">
        <v>131</v>
      </c>
      <c r="D42" s="2" t="s">
        <v>77</v>
      </c>
      <c r="E42" s="2" t="s">
        <v>132</v>
      </c>
      <c r="F42" s="2" t="s">
        <v>12</v>
      </c>
      <c r="G42" s="4" t="s">
        <v>13</v>
      </c>
      <c r="H42" s="4" t="s">
        <v>13</v>
      </c>
      <c r="I42" s="5">
        <v>41498</v>
      </c>
      <c r="J42" s="5">
        <v>41542</v>
      </c>
      <c r="K42" t="e">
        <f>VLOOKUP(A:A,'Strings with Reconsideration Re'!A:A,1,FALSE)</f>
        <v>#N/A</v>
      </c>
    </row>
    <row r="43" spans="1:13" x14ac:dyDescent="0.2">
      <c r="A43" s="2" t="s">
        <v>133</v>
      </c>
      <c r="B43" s="10">
        <f t="shared" si="0"/>
        <v>0</v>
      </c>
      <c r="C43" s="2" t="s">
        <v>134</v>
      </c>
      <c r="D43" s="2" t="s">
        <v>128</v>
      </c>
      <c r="E43" s="2" t="s">
        <v>135</v>
      </c>
      <c r="F43" s="2" t="s">
        <v>65</v>
      </c>
      <c r="G43" s="4" t="s">
        <v>13</v>
      </c>
      <c r="H43" s="4" t="s">
        <v>13</v>
      </c>
      <c r="I43" s="5">
        <v>41528</v>
      </c>
      <c r="J43" s="5">
        <v>41542</v>
      </c>
      <c r="K43" t="e">
        <f>VLOOKUP(A:A,'Strings with Reconsideration Re'!A:A,1,FALSE)</f>
        <v>#N/A</v>
      </c>
    </row>
    <row r="44" spans="1:13" x14ac:dyDescent="0.2">
      <c r="A44" s="2" t="s">
        <v>136</v>
      </c>
      <c r="B44" s="10">
        <f t="shared" si="0"/>
        <v>0</v>
      </c>
      <c r="C44" s="2" t="s">
        <v>137</v>
      </c>
      <c r="D44" s="2" t="s">
        <v>138</v>
      </c>
      <c r="E44" s="2" t="s">
        <v>139</v>
      </c>
      <c r="F44" s="2" t="s">
        <v>12</v>
      </c>
      <c r="G44" s="4" t="s">
        <v>13</v>
      </c>
      <c r="H44" s="4" t="s">
        <v>13</v>
      </c>
      <c r="I44" s="5">
        <v>41512</v>
      </c>
      <c r="J44" s="5">
        <v>41542</v>
      </c>
      <c r="K44" t="str">
        <f>VLOOKUP(A:A,'Strings with Reconsideration Re'!A:A,1,FALSE)</f>
        <v>ECO</v>
      </c>
      <c r="L44" t="s">
        <v>649</v>
      </c>
    </row>
    <row r="45" spans="1:13" x14ac:dyDescent="0.2">
      <c r="A45" s="2" t="s">
        <v>140</v>
      </c>
      <c r="B45" s="16">
        <f t="shared" si="0"/>
        <v>1</v>
      </c>
      <c r="C45" s="2" t="s">
        <v>141</v>
      </c>
      <c r="D45" s="2" t="s">
        <v>142</v>
      </c>
      <c r="E45" s="2" t="s">
        <v>64</v>
      </c>
      <c r="F45" s="2" t="s">
        <v>65</v>
      </c>
      <c r="G45" s="4" t="s">
        <v>23</v>
      </c>
      <c r="H45" s="4" t="s">
        <v>23</v>
      </c>
      <c r="I45" s="5">
        <v>41513</v>
      </c>
      <c r="J45" s="5">
        <v>41542</v>
      </c>
      <c r="K45" t="e">
        <f>VLOOKUP(A:A,'Strings with Reconsideration Re'!A:A,1,FALSE)</f>
        <v>#N/A</v>
      </c>
      <c r="M45" s="20" t="s">
        <v>650</v>
      </c>
    </row>
    <row r="46" spans="1:13" x14ac:dyDescent="0.2">
      <c r="A46" s="2" t="s">
        <v>140</v>
      </c>
      <c r="B46" s="10">
        <f t="shared" si="0"/>
        <v>0</v>
      </c>
      <c r="C46" s="2" t="s">
        <v>141</v>
      </c>
      <c r="D46" s="2" t="s">
        <v>142</v>
      </c>
      <c r="E46" s="2" t="s">
        <v>78</v>
      </c>
      <c r="F46" s="2" t="s">
        <v>65</v>
      </c>
      <c r="G46" s="4" t="s">
        <v>13</v>
      </c>
      <c r="H46" s="4" t="s">
        <v>13</v>
      </c>
      <c r="I46" s="5">
        <v>41501</v>
      </c>
      <c r="J46" s="5">
        <v>41542</v>
      </c>
      <c r="K46" t="e">
        <f>VLOOKUP(A:A,'Strings with Reconsideration Re'!A:A,1,FALSE)</f>
        <v>#N/A</v>
      </c>
    </row>
    <row r="47" spans="1:13" x14ac:dyDescent="0.2">
      <c r="A47" s="2" t="s">
        <v>143</v>
      </c>
      <c r="B47" s="16">
        <f t="shared" si="0"/>
        <v>1</v>
      </c>
      <c r="C47" s="2" t="s">
        <v>144</v>
      </c>
      <c r="D47" s="2" t="s">
        <v>145</v>
      </c>
      <c r="E47" s="2" t="s">
        <v>146</v>
      </c>
      <c r="F47" s="2" t="s">
        <v>65</v>
      </c>
      <c r="G47" s="4" t="s">
        <v>13</v>
      </c>
      <c r="H47" s="4" t="s">
        <v>13</v>
      </c>
      <c r="I47" s="5">
        <v>41495</v>
      </c>
      <c r="J47" s="5">
        <v>41542</v>
      </c>
      <c r="K47" t="e">
        <f>VLOOKUP(A:A,'Strings with Reconsideration Re'!A:A,1,FALSE)</f>
        <v>#N/A</v>
      </c>
    </row>
    <row r="48" spans="1:13" x14ac:dyDescent="0.2">
      <c r="A48" s="2" t="s">
        <v>143</v>
      </c>
      <c r="B48" s="10">
        <f t="shared" si="0"/>
        <v>0</v>
      </c>
      <c r="C48" s="2" t="s">
        <v>144</v>
      </c>
      <c r="D48" s="2" t="s">
        <v>145</v>
      </c>
      <c r="E48" s="2" t="s">
        <v>147</v>
      </c>
      <c r="F48" s="2" t="s">
        <v>12</v>
      </c>
      <c r="G48" s="4" t="s">
        <v>13</v>
      </c>
      <c r="H48" s="4" t="s">
        <v>13</v>
      </c>
      <c r="I48" s="5">
        <v>41485</v>
      </c>
      <c r="J48" s="5">
        <v>41542</v>
      </c>
      <c r="K48" t="e">
        <f>VLOOKUP(A:A,'Strings with Reconsideration Re'!A:A,1,FALSE)</f>
        <v>#N/A</v>
      </c>
    </row>
    <row r="49" spans="1:12" x14ac:dyDescent="0.2">
      <c r="A49" s="2" t="s">
        <v>148</v>
      </c>
      <c r="B49" s="10">
        <f t="shared" si="0"/>
        <v>0</v>
      </c>
      <c r="C49" s="2" t="s">
        <v>149</v>
      </c>
      <c r="D49" s="2" t="s">
        <v>150</v>
      </c>
      <c r="E49" s="2" t="s">
        <v>151</v>
      </c>
      <c r="F49" s="2" t="s">
        <v>65</v>
      </c>
      <c r="G49" s="4" t="s">
        <v>13</v>
      </c>
      <c r="H49" s="4" t="s">
        <v>13</v>
      </c>
      <c r="I49" s="5">
        <v>41470</v>
      </c>
      <c r="J49" s="5">
        <v>41542</v>
      </c>
      <c r="K49" t="e">
        <f>VLOOKUP(A:A,'Strings with Reconsideration Re'!A:A,1,FALSE)</f>
        <v>#N/A</v>
      </c>
    </row>
    <row r="50" spans="1:12" x14ac:dyDescent="0.2">
      <c r="A50" s="2" t="s">
        <v>152</v>
      </c>
      <c r="B50" s="10">
        <f t="shared" si="0"/>
        <v>0</v>
      </c>
      <c r="C50" s="2" t="s">
        <v>153</v>
      </c>
      <c r="D50" s="2" t="s">
        <v>154</v>
      </c>
      <c r="E50" s="2" t="s">
        <v>155</v>
      </c>
      <c r="F50" s="2" t="s">
        <v>12</v>
      </c>
      <c r="G50" s="4" t="s">
        <v>13</v>
      </c>
      <c r="H50" s="4" t="s">
        <v>13</v>
      </c>
      <c r="I50" s="5">
        <v>41464</v>
      </c>
      <c r="J50" s="5">
        <v>41542</v>
      </c>
      <c r="K50" t="e">
        <f>VLOOKUP(A:A,'Strings with Reconsideration Re'!A:A,1,FALSE)</f>
        <v>#N/A</v>
      </c>
    </row>
    <row r="51" spans="1:12" x14ac:dyDescent="0.2">
      <c r="A51" s="2" t="s">
        <v>156</v>
      </c>
      <c r="B51" s="10">
        <f t="shared" si="0"/>
        <v>0</v>
      </c>
      <c r="C51" s="2" t="s">
        <v>157</v>
      </c>
      <c r="D51" s="2" t="s">
        <v>158</v>
      </c>
      <c r="E51" s="2" t="s">
        <v>159</v>
      </c>
      <c r="F51" s="2" t="s">
        <v>65</v>
      </c>
      <c r="G51" s="2" t="s">
        <v>55</v>
      </c>
      <c r="H51" s="6" t="s">
        <v>55</v>
      </c>
      <c r="I51" s="2" t="s">
        <v>29</v>
      </c>
      <c r="J51" s="5">
        <v>41593</v>
      </c>
      <c r="K51" t="e">
        <f>VLOOKUP(A:A,'Strings with Reconsideration Re'!A:A,1,FALSE)</f>
        <v>#N/A</v>
      </c>
    </row>
    <row r="52" spans="1:12" x14ac:dyDescent="0.2">
      <c r="A52" s="2" t="s">
        <v>160</v>
      </c>
      <c r="B52" s="10">
        <f t="shared" si="0"/>
        <v>0</v>
      </c>
      <c r="C52" s="2" t="s">
        <v>161</v>
      </c>
      <c r="D52" s="2" t="s">
        <v>77</v>
      </c>
      <c r="E52" s="2" t="s">
        <v>162</v>
      </c>
      <c r="F52" s="2" t="s">
        <v>18</v>
      </c>
      <c r="G52" s="4" t="s">
        <v>13</v>
      </c>
      <c r="H52" s="4" t="s">
        <v>13</v>
      </c>
      <c r="I52" s="5">
        <v>41520</v>
      </c>
      <c r="J52" s="5">
        <v>41542</v>
      </c>
      <c r="K52" t="e">
        <f>VLOOKUP(A:A,'Strings with Reconsideration Re'!A:A,1,FALSE)</f>
        <v>#N/A</v>
      </c>
    </row>
    <row r="53" spans="1:12" x14ac:dyDescent="0.2">
      <c r="A53" s="2" t="s">
        <v>163</v>
      </c>
      <c r="B53" s="16">
        <f t="shared" si="0"/>
        <v>1</v>
      </c>
      <c r="C53" s="2" t="s">
        <v>164</v>
      </c>
      <c r="D53" s="2" t="s">
        <v>165</v>
      </c>
      <c r="E53" s="2" t="s">
        <v>166</v>
      </c>
      <c r="F53" s="2" t="s">
        <v>12</v>
      </c>
      <c r="G53" s="4" t="s">
        <v>13</v>
      </c>
      <c r="H53" s="4" t="s">
        <v>13</v>
      </c>
      <c r="I53" s="5">
        <v>41528</v>
      </c>
      <c r="J53" s="5">
        <v>41542</v>
      </c>
      <c r="K53" t="e">
        <f>VLOOKUP(A:A,'Strings with Reconsideration Re'!A:A,1,FALSE)</f>
        <v>#N/A</v>
      </c>
    </row>
    <row r="54" spans="1:12" x14ac:dyDescent="0.2">
      <c r="A54" s="2" t="s">
        <v>163</v>
      </c>
      <c r="B54" s="10">
        <f t="shared" si="0"/>
        <v>0</v>
      </c>
      <c r="C54" s="2" t="s">
        <v>167</v>
      </c>
      <c r="D54" s="2" t="s">
        <v>168</v>
      </c>
      <c r="E54" s="2" t="s">
        <v>166</v>
      </c>
      <c r="F54" s="2" t="s">
        <v>12</v>
      </c>
      <c r="G54" s="4" t="s">
        <v>13</v>
      </c>
      <c r="H54" s="4" t="s">
        <v>13</v>
      </c>
      <c r="I54" s="5">
        <v>41479</v>
      </c>
      <c r="J54" s="5">
        <v>41542</v>
      </c>
      <c r="K54" t="e">
        <f>VLOOKUP(A:A,'Strings with Reconsideration Re'!A:A,1,FALSE)</f>
        <v>#N/A</v>
      </c>
    </row>
    <row r="55" spans="1:12" x14ac:dyDescent="0.2">
      <c r="A55" s="2" t="s">
        <v>169</v>
      </c>
      <c r="B55" s="10">
        <f t="shared" si="0"/>
        <v>0</v>
      </c>
      <c r="C55" s="2" t="s">
        <v>170</v>
      </c>
      <c r="D55" s="2" t="s">
        <v>171</v>
      </c>
      <c r="E55" s="2" t="s">
        <v>78</v>
      </c>
      <c r="F55" s="2" t="s">
        <v>65</v>
      </c>
      <c r="G55" s="4" t="s">
        <v>13</v>
      </c>
      <c r="H55" s="4" t="s">
        <v>13</v>
      </c>
      <c r="I55" s="5">
        <v>41521</v>
      </c>
      <c r="J55" s="5">
        <v>41542</v>
      </c>
      <c r="K55" t="e">
        <f>VLOOKUP(A:A,'Strings with Reconsideration Re'!A:A,1,FALSE)</f>
        <v>#N/A</v>
      </c>
    </row>
    <row r="56" spans="1:12" x14ac:dyDescent="0.2">
      <c r="A56" s="2" t="s">
        <v>172</v>
      </c>
      <c r="B56" s="16">
        <f t="shared" si="0"/>
        <v>1</v>
      </c>
      <c r="C56" s="2" t="s">
        <v>173</v>
      </c>
      <c r="D56" s="2" t="s">
        <v>16</v>
      </c>
      <c r="E56" s="2" t="s">
        <v>174</v>
      </c>
      <c r="F56" s="2" t="s">
        <v>18</v>
      </c>
      <c r="G56" s="4" t="s">
        <v>13</v>
      </c>
      <c r="H56" s="4" t="s">
        <v>13</v>
      </c>
      <c r="I56" s="5">
        <v>41675</v>
      </c>
      <c r="J56" s="5">
        <v>41680</v>
      </c>
      <c r="K56" t="e">
        <f>VLOOKUP(A:A,'Strings with Reconsideration Re'!A:A,1,FALSE)</f>
        <v>#N/A</v>
      </c>
    </row>
    <row r="57" spans="1:12" x14ac:dyDescent="0.2">
      <c r="A57" s="2" t="s">
        <v>172</v>
      </c>
      <c r="B57" s="10">
        <f t="shared" si="0"/>
        <v>0</v>
      </c>
      <c r="C57" s="2" t="s">
        <v>175</v>
      </c>
      <c r="D57" s="2" t="s">
        <v>176</v>
      </c>
      <c r="E57" s="2" t="s">
        <v>174</v>
      </c>
      <c r="F57" s="2" t="s">
        <v>18</v>
      </c>
      <c r="G57" s="2" t="s">
        <v>55</v>
      </c>
      <c r="H57" s="6" t="s">
        <v>55</v>
      </c>
      <c r="I57" s="2" t="s">
        <v>29</v>
      </c>
      <c r="J57" s="5">
        <v>41593</v>
      </c>
      <c r="K57" t="e">
        <f>VLOOKUP(A:A,'Strings with Reconsideration Re'!A:A,1,FALSE)</f>
        <v>#N/A</v>
      </c>
    </row>
    <row r="58" spans="1:12" x14ac:dyDescent="0.2">
      <c r="A58" s="2" t="s">
        <v>177</v>
      </c>
      <c r="B58" s="10">
        <f t="shared" si="0"/>
        <v>0</v>
      </c>
      <c r="C58" s="2" t="s">
        <v>178</v>
      </c>
      <c r="D58" s="2" t="s">
        <v>179</v>
      </c>
      <c r="E58" s="2" t="s">
        <v>77</v>
      </c>
      <c r="F58" s="2" t="s">
        <v>65</v>
      </c>
      <c r="G58" s="4" t="s">
        <v>23</v>
      </c>
      <c r="H58" s="4" t="s">
        <v>23</v>
      </c>
      <c r="I58" s="5">
        <v>41536</v>
      </c>
      <c r="J58" s="5">
        <v>41542</v>
      </c>
      <c r="K58" t="e">
        <f>VLOOKUP(A:A,'Strings with Reconsideration Re'!A:A,1,FALSE)</f>
        <v>#N/A</v>
      </c>
    </row>
    <row r="59" spans="1:12" x14ac:dyDescent="0.2">
      <c r="A59" s="2" t="s">
        <v>180</v>
      </c>
      <c r="B59" s="16">
        <f t="shared" si="0"/>
        <v>1</v>
      </c>
      <c r="C59" s="2" t="s">
        <v>181</v>
      </c>
      <c r="D59" s="2" t="s">
        <v>138</v>
      </c>
      <c r="E59" s="2" t="s">
        <v>182</v>
      </c>
      <c r="F59" s="2" t="s">
        <v>18</v>
      </c>
      <c r="G59" s="4" t="s">
        <v>13</v>
      </c>
      <c r="H59" s="4" t="s">
        <v>13</v>
      </c>
      <c r="I59" s="5">
        <v>41594</v>
      </c>
      <c r="J59" s="5">
        <v>41603</v>
      </c>
      <c r="K59" t="str">
        <f>VLOOKUP(A:A,'Strings with Reconsideration Re'!A:A,1,FALSE)</f>
        <v>GAY</v>
      </c>
      <c r="L59" t="s">
        <v>649</v>
      </c>
    </row>
    <row r="60" spans="1:12" x14ac:dyDescent="0.2">
      <c r="A60" s="2" t="s">
        <v>180</v>
      </c>
      <c r="B60" s="16">
        <f t="shared" si="0"/>
        <v>1</v>
      </c>
      <c r="C60" s="2" t="s">
        <v>183</v>
      </c>
      <c r="D60" s="2" t="s">
        <v>184</v>
      </c>
      <c r="E60" s="2" t="s">
        <v>182</v>
      </c>
      <c r="F60" s="2" t="s">
        <v>18</v>
      </c>
      <c r="G60" s="4" t="s">
        <v>13</v>
      </c>
      <c r="H60" s="4" t="s">
        <v>13</v>
      </c>
      <c r="I60" s="5">
        <v>41594</v>
      </c>
      <c r="J60" s="5">
        <v>41603</v>
      </c>
      <c r="K60" t="str">
        <f>VLOOKUP(A:A,'Strings with Reconsideration Re'!A:A,1,FALSE)</f>
        <v>GAY</v>
      </c>
      <c r="L60" t="s">
        <v>649</v>
      </c>
    </row>
    <row r="61" spans="1:12" x14ac:dyDescent="0.2">
      <c r="A61" s="2" t="s">
        <v>180</v>
      </c>
      <c r="B61" s="16">
        <f t="shared" si="0"/>
        <v>1</v>
      </c>
      <c r="C61" s="2" t="s">
        <v>185</v>
      </c>
      <c r="D61" s="2" t="s">
        <v>84</v>
      </c>
      <c r="E61" s="2" t="s">
        <v>182</v>
      </c>
      <c r="F61" s="2" t="s">
        <v>18</v>
      </c>
      <c r="G61" s="4" t="s">
        <v>13</v>
      </c>
      <c r="H61" s="4" t="s">
        <v>13</v>
      </c>
      <c r="I61" s="5">
        <v>41594</v>
      </c>
      <c r="J61" s="5">
        <v>41603</v>
      </c>
      <c r="K61" t="str">
        <f>VLOOKUP(A:A,'Strings with Reconsideration Re'!A:A,1,FALSE)</f>
        <v>GAY</v>
      </c>
      <c r="L61" t="s">
        <v>649</v>
      </c>
    </row>
    <row r="62" spans="1:12" x14ac:dyDescent="0.2">
      <c r="A62" s="2" t="s">
        <v>180</v>
      </c>
      <c r="B62" s="10">
        <f t="shared" si="0"/>
        <v>0</v>
      </c>
      <c r="C62" s="2" t="s">
        <v>186</v>
      </c>
      <c r="D62" s="2" t="s">
        <v>187</v>
      </c>
      <c r="E62" s="2" t="s">
        <v>188</v>
      </c>
      <c r="F62" s="2" t="s">
        <v>18</v>
      </c>
      <c r="G62" s="4" t="s">
        <v>13</v>
      </c>
      <c r="H62" s="4" t="s">
        <v>13</v>
      </c>
      <c r="I62" s="5">
        <v>41520</v>
      </c>
      <c r="J62" s="5">
        <v>41542</v>
      </c>
      <c r="K62" t="str">
        <f>VLOOKUP(A:A,'Strings with Reconsideration Re'!A:A,1,FALSE)</f>
        <v>GAY</v>
      </c>
      <c r="L62" t="s">
        <v>649</v>
      </c>
    </row>
    <row r="63" spans="1:12" x14ac:dyDescent="0.2">
      <c r="A63" s="2" t="s">
        <v>189</v>
      </c>
      <c r="B63" s="10">
        <f t="shared" si="0"/>
        <v>0</v>
      </c>
      <c r="C63" s="2" t="s">
        <v>190</v>
      </c>
      <c r="D63" s="2" t="s">
        <v>77</v>
      </c>
      <c r="E63" s="2" t="s">
        <v>191</v>
      </c>
      <c r="F63" s="2" t="s">
        <v>65</v>
      </c>
      <c r="G63" s="4" t="s">
        <v>13</v>
      </c>
      <c r="H63" s="4" t="s">
        <v>13</v>
      </c>
      <c r="I63" s="5">
        <v>41495</v>
      </c>
      <c r="J63" s="5">
        <v>41542</v>
      </c>
      <c r="K63" t="e">
        <f>VLOOKUP(A:A,'Strings with Reconsideration Re'!A:A,1,FALSE)</f>
        <v>#N/A</v>
      </c>
    </row>
    <row r="64" spans="1:12" x14ac:dyDescent="0.2">
      <c r="A64" s="2" t="s">
        <v>192</v>
      </c>
      <c r="B64" s="10">
        <f t="shared" si="0"/>
        <v>0</v>
      </c>
      <c r="C64" s="2" t="s">
        <v>193</v>
      </c>
      <c r="D64" s="2" t="s">
        <v>194</v>
      </c>
      <c r="E64" s="2" t="s">
        <v>195</v>
      </c>
      <c r="F64" s="2" t="s">
        <v>12</v>
      </c>
      <c r="G64" s="2" t="s">
        <v>196</v>
      </c>
      <c r="H64" s="6" t="s">
        <v>196</v>
      </c>
      <c r="I64" s="2" t="s">
        <v>29</v>
      </c>
      <c r="J64" s="5">
        <v>41542</v>
      </c>
      <c r="K64" t="str">
        <f>VLOOKUP(A:A,'Strings with Reconsideration Re'!A:A,1,FALSE)</f>
        <v>GCC</v>
      </c>
      <c r="L64" s="10" t="s">
        <v>649</v>
      </c>
    </row>
    <row r="65" spans="1:12" x14ac:dyDescent="0.2">
      <c r="A65" s="2" t="s">
        <v>197</v>
      </c>
      <c r="B65" s="16">
        <f t="shared" si="0"/>
        <v>1</v>
      </c>
      <c r="C65" s="2" t="s">
        <v>198</v>
      </c>
      <c r="D65" s="2" t="s">
        <v>199</v>
      </c>
      <c r="E65" s="2" t="s">
        <v>200</v>
      </c>
      <c r="F65" s="2" t="s">
        <v>65</v>
      </c>
      <c r="G65" s="2" t="s">
        <v>55</v>
      </c>
      <c r="H65" s="6" t="s">
        <v>55</v>
      </c>
      <c r="I65" s="2" t="s">
        <v>29</v>
      </c>
      <c r="J65" s="5">
        <v>41542</v>
      </c>
      <c r="K65" t="e">
        <f>VLOOKUP(A:A,'Strings with Reconsideration Re'!A:A,1,FALSE)</f>
        <v>#N/A</v>
      </c>
    </row>
    <row r="66" spans="1:12" x14ac:dyDescent="0.2">
      <c r="A66" s="2" t="s">
        <v>197</v>
      </c>
      <c r="B66" s="10">
        <f t="shared" si="0"/>
        <v>0</v>
      </c>
      <c r="C66" s="2" t="s">
        <v>201</v>
      </c>
      <c r="D66" s="2" t="s">
        <v>97</v>
      </c>
      <c r="E66" s="2" t="s">
        <v>200</v>
      </c>
      <c r="F66" s="2" t="s">
        <v>65</v>
      </c>
      <c r="G66" s="2" t="s">
        <v>55</v>
      </c>
      <c r="H66" s="6" t="s">
        <v>55</v>
      </c>
      <c r="I66" s="2" t="s">
        <v>29</v>
      </c>
      <c r="J66" s="5">
        <v>41542</v>
      </c>
      <c r="K66" t="e">
        <f>VLOOKUP(A:A,'Strings with Reconsideration Re'!A:A,1,FALSE)</f>
        <v>#N/A</v>
      </c>
    </row>
    <row r="67" spans="1:12" x14ac:dyDescent="0.2">
      <c r="A67" s="2" t="s">
        <v>202</v>
      </c>
      <c r="B67" s="10">
        <f t="shared" si="0"/>
        <v>0</v>
      </c>
      <c r="C67" s="2" t="s">
        <v>203</v>
      </c>
      <c r="D67" s="2" t="s">
        <v>204</v>
      </c>
      <c r="E67" s="2" t="s">
        <v>205</v>
      </c>
      <c r="F67" s="2" t="s">
        <v>12</v>
      </c>
      <c r="G67" s="4" t="s">
        <v>13</v>
      </c>
      <c r="H67" s="4" t="s">
        <v>13</v>
      </c>
      <c r="I67" s="5">
        <v>41477</v>
      </c>
      <c r="J67" s="5">
        <v>41542</v>
      </c>
      <c r="K67" t="str">
        <f>VLOOKUP(A:A,'Strings with Reconsideration Re'!A:A,1,FALSE)</f>
        <v>GMBH</v>
      </c>
      <c r="L67" t="s">
        <v>649</v>
      </c>
    </row>
    <row r="68" spans="1:12" x14ac:dyDescent="0.2">
      <c r="A68" s="2" t="s">
        <v>206</v>
      </c>
      <c r="B68" s="10">
        <f t="shared" ref="B68:B131" si="1">IF(A68=A69,1,0)</f>
        <v>0</v>
      </c>
      <c r="C68" s="2" t="s">
        <v>207</v>
      </c>
      <c r="D68" s="2" t="s">
        <v>208</v>
      </c>
      <c r="E68" s="2" t="s">
        <v>209</v>
      </c>
      <c r="F68" s="2" t="s">
        <v>18</v>
      </c>
      <c r="G68" s="4" t="s">
        <v>13</v>
      </c>
      <c r="H68" s="4" t="s">
        <v>13</v>
      </c>
      <c r="I68" s="5">
        <v>41646</v>
      </c>
      <c r="J68" s="5">
        <v>41656</v>
      </c>
      <c r="K68" t="str">
        <f>VLOOKUP(A:A,'Strings with Reconsideration Re'!A:A,1,FALSE)</f>
        <v>GOLD</v>
      </c>
      <c r="L68" s="21" t="s">
        <v>650</v>
      </c>
    </row>
    <row r="69" spans="1:12" x14ac:dyDescent="0.2">
      <c r="A69" s="2" t="s">
        <v>210</v>
      </c>
      <c r="B69" s="10">
        <f t="shared" si="1"/>
        <v>0</v>
      </c>
      <c r="C69" s="2" t="s">
        <v>211</v>
      </c>
      <c r="D69" s="2" t="s">
        <v>77</v>
      </c>
      <c r="E69" s="2" t="s">
        <v>212</v>
      </c>
      <c r="F69" s="2" t="s">
        <v>12</v>
      </c>
      <c r="G69" s="2" t="s">
        <v>28</v>
      </c>
      <c r="H69" s="6" t="s">
        <v>28</v>
      </c>
      <c r="I69" s="2" t="s">
        <v>29</v>
      </c>
      <c r="J69" s="2" t="s">
        <v>29</v>
      </c>
      <c r="K69" t="e">
        <f>VLOOKUP(A:A,'Strings with Reconsideration Re'!A:A,1,FALSE)</f>
        <v>#N/A</v>
      </c>
    </row>
    <row r="70" spans="1:12" x14ac:dyDescent="0.2">
      <c r="A70" s="2" t="s">
        <v>213</v>
      </c>
      <c r="B70" s="10">
        <f t="shared" si="1"/>
        <v>0</v>
      </c>
      <c r="C70" s="2" t="s">
        <v>214</v>
      </c>
      <c r="D70" s="2" t="s">
        <v>215</v>
      </c>
      <c r="E70" s="2" t="s">
        <v>216</v>
      </c>
      <c r="F70" s="2" t="s">
        <v>18</v>
      </c>
      <c r="G70" s="4" t="s">
        <v>13</v>
      </c>
      <c r="H70" s="4" t="s">
        <v>13</v>
      </c>
      <c r="I70" s="5">
        <v>41571</v>
      </c>
      <c r="J70" s="5">
        <v>41582</v>
      </c>
      <c r="K70" t="str">
        <f>VLOOKUP(A:A,'Strings with Reconsideration Re'!A:A,1,FALSE)</f>
        <v>HALAL</v>
      </c>
      <c r="L70" t="s">
        <v>649</v>
      </c>
    </row>
    <row r="71" spans="1:12" x14ac:dyDescent="0.2">
      <c r="A71" s="2" t="s">
        <v>217</v>
      </c>
      <c r="B71" s="16">
        <f t="shared" si="1"/>
        <v>1</v>
      </c>
      <c r="C71" s="2" t="s">
        <v>218</v>
      </c>
      <c r="D71" s="2" t="s">
        <v>219</v>
      </c>
      <c r="E71" s="2" t="s">
        <v>17</v>
      </c>
      <c r="F71" s="2" t="s">
        <v>73</v>
      </c>
      <c r="G71" s="2" t="s">
        <v>28</v>
      </c>
      <c r="H71" s="6" t="s">
        <v>28</v>
      </c>
      <c r="I71" s="2" t="s">
        <v>29</v>
      </c>
      <c r="J71" s="2" t="s">
        <v>29</v>
      </c>
      <c r="K71" t="e">
        <f>VLOOKUP(A:A,'Strings with Reconsideration Re'!A:A,1,FALSE)</f>
        <v>#N/A</v>
      </c>
    </row>
    <row r="72" spans="1:12" x14ac:dyDescent="0.2">
      <c r="A72" s="2" t="s">
        <v>217</v>
      </c>
      <c r="B72" s="16">
        <f t="shared" si="1"/>
        <v>1</v>
      </c>
      <c r="C72" s="2" t="s">
        <v>218</v>
      </c>
      <c r="D72" s="2" t="s">
        <v>219</v>
      </c>
      <c r="E72" s="2" t="s">
        <v>220</v>
      </c>
      <c r="F72" s="2" t="s">
        <v>18</v>
      </c>
      <c r="G72" s="2" t="s">
        <v>28</v>
      </c>
      <c r="H72" s="6" t="s">
        <v>28</v>
      </c>
      <c r="I72" s="2" t="s">
        <v>29</v>
      </c>
      <c r="J72" s="2" t="s">
        <v>29</v>
      </c>
      <c r="K72" t="e">
        <f>VLOOKUP(A:A,'Strings with Reconsideration Re'!A:A,1,FALSE)</f>
        <v>#N/A</v>
      </c>
    </row>
    <row r="73" spans="1:12" x14ac:dyDescent="0.2">
      <c r="A73" s="2" t="s">
        <v>217</v>
      </c>
      <c r="B73" s="16">
        <f t="shared" si="1"/>
        <v>1</v>
      </c>
      <c r="C73" s="2" t="s">
        <v>221</v>
      </c>
      <c r="D73" s="2" t="s">
        <v>222</v>
      </c>
      <c r="E73" s="2" t="s">
        <v>17</v>
      </c>
      <c r="F73" s="2" t="s">
        <v>73</v>
      </c>
      <c r="G73" s="4" t="s">
        <v>13</v>
      </c>
      <c r="H73" s="4" t="s">
        <v>13</v>
      </c>
      <c r="I73" s="5">
        <v>41624</v>
      </c>
      <c r="J73" s="5">
        <v>41631</v>
      </c>
      <c r="K73" t="e">
        <f>VLOOKUP(A:A,'Strings with Reconsideration Re'!A:A,1,FALSE)</f>
        <v>#N/A</v>
      </c>
    </row>
    <row r="74" spans="1:12" x14ac:dyDescent="0.2">
      <c r="A74" s="2" t="s">
        <v>217</v>
      </c>
      <c r="B74" s="16">
        <f t="shared" si="1"/>
        <v>1</v>
      </c>
      <c r="C74" s="2" t="s">
        <v>221</v>
      </c>
      <c r="D74" s="2" t="s">
        <v>222</v>
      </c>
      <c r="E74" s="2" t="s">
        <v>220</v>
      </c>
      <c r="F74" s="2" t="s">
        <v>18</v>
      </c>
      <c r="G74" s="4" t="s">
        <v>13</v>
      </c>
      <c r="H74" s="4" t="s">
        <v>13</v>
      </c>
      <c r="I74" s="5">
        <v>41652</v>
      </c>
      <c r="J74" s="5">
        <v>41656</v>
      </c>
      <c r="K74" t="e">
        <f>VLOOKUP(A:A,'Strings with Reconsideration Re'!A:A,1,FALSE)</f>
        <v>#N/A</v>
      </c>
    </row>
    <row r="75" spans="1:12" x14ac:dyDescent="0.2">
      <c r="A75" s="2" t="s">
        <v>217</v>
      </c>
      <c r="B75" s="16">
        <f t="shared" si="1"/>
        <v>1</v>
      </c>
      <c r="C75" s="2" t="s">
        <v>223</v>
      </c>
      <c r="D75" s="2" t="s">
        <v>224</v>
      </c>
      <c r="E75" s="2" t="s">
        <v>17</v>
      </c>
      <c r="F75" s="2" t="s">
        <v>73</v>
      </c>
      <c r="G75" s="4" t="s">
        <v>13</v>
      </c>
      <c r="H75" s="4" t="s">
        <v>13</v>
      </c>
      <c r="I75" s="5">
        <v>41624</v>
      </c>
      <c r="J75" s="5">
        <v>41631</v>
      </c>
      <c r="K75" t="e">
        <f>VLOOKUP(A:A,'Strings with Reconsideration Re'!A:A,1,FALSE)</f>
        <v>#N/A</v>
      </c>
    </row>
    <row r="76" spans="1:12" x14ac:dyDescent="0.2">
      <c r="A76" s="2" t="s">
        <v>217</v>
      </c>
      <c r="B76" s="16">
        <f t="shared" si="1"/>
        <v>1</v>
      </c>
      <c r="C76" s="2" t="s">
        <v>223</v>
      </c>
      <c r="D76" s="2" t="s">
        <v>224</v>
      </c>
      <c r="E76" s="2" t="s">
        <v>220</v>
      </c>
      <c r="F76" s="2" t="s">
        <v>18</v>
      </c>
      <c r="G76" s="4" t="s">
        <v>13</v>
      </c>
      <c r="H76" s="4" t="s">
        <v>13</v>
      </c>
      <c r="I76" s="5">
        <v>41652</v>
      </c>
      <c r="J76" s="5">
        <v>41656</v>
      </c>
      <c r="K76" t="e">
        <f>VLOOKUP(A:A,'Strings with Reconsideration Re'!A:A,1,FALSE)</f>
        <v>#N/A</v>
      </c>
    </row>
    <row r="77" spans="1:12" x14ac:dyDescent="0.2">
      <c r="A77" s="2" t="s">
        <v>217</v>
      </c>
      <c r="B77" s="10">
        <f t="shared" si="1"/>
        <v>0</v>
      </c>
      <c r="C77" s="2" t="s">
        <v>225</v>
      </c>
      <c r="D77" s="2" t="s">
        <v>59</v>
      </c>
      <c r="E77" s="2" t="s">
        <v>17</v>
      </c>
      <c r="F77" s="2" t="s">
        <v>73</v>
      </c>
      <c r="G77" s="4" t="s">
        <v>13</v>
      </c>
      <c r="H77" s="4" t="s">
        <v>13</v>
      </c>
      <c r="I77" s="5">
        <v>41584</v>
      </c>
      <c r="J77" s="5">
        <v>41593</v>
      </c>
      <c r="K77" t="e">
        <f>VLOOKUP(A:A,'Strings with Reconsideration Re'!A:A,1,FALSE)</f>
        <v>#N/A</v>
      </c>
    </row>
    <row r="78" spans="1:12" x14ac:dyDescent="0.2">
      <c r="A78" s="2" t="s">
        <v>226</v>
      </c>
      <c r="B78" s="16">
        <f t="shared" si="1"/>
        <v>1</v>
      </c>
      <c r="C78" s="2" t="s">
        <v>227</v>
      </c>
      <c r="D78" s="2" t="s">
        <v>228</v>
      </c>
      <c r="E78" s="2" t="s">
        <v>17</v>
      </c>
      <c r="F78" s="2" t="s">
        <v>18</v>
      </c>
      <c r="G78" s="4" t="s">
        <v>13</v>
      </c>
      <c r="H78" s="4" t="s">
        <v>13</v>
      </c>
      <c r="I78" s="5">
        <v>41648</v>
      </c>
      <c r="J78" s="5">
        <v>41656</v>
      </c>
      <c r="K78" t="e">
        <f>VLOOKUP(A:A,'Strings with Reconsideration Re'!A:A,1,FALSE)</f>
        <v>#N/A</v>
      </c>
    </row>
    <row r="79" spans="1:12" x14ac:dyDescent="0.2">
      <c r="A79" s="2" t="s">
        <v>226</v>
      </c>
      <c r="B79" s="10">
        <f t="shared" si="1"/>
        <v>0</v>
      </c>
      <c r="C79" s="2" t="s">
        <v>227</v>
      </c>
      <c r="D79" s="2" t="s">
        <v>228</v>
      </c>
      <c r="E79" s="2" t="s">
        <v>17</v>
      </c>
      <c r="F79" s="2" t="s">
        <v>73</v>
      </c>
      <c r="G79" s="4" t="s">
        <v>13</v>
      </c>
      <c r="H79" s="4" t="s">
        <v>13</v>
      </c>
      <c r="I79" s="5">
        <v>41604</v>
      </c>
      <c r="J79" s="5">
        <v>41614</v>
      </c>
      <c r="K79" t="e">
        <f>VLOOKUP(A:A,'Strings with Reconsideration Re'!A:A,1,FALSE)</f>
        <v>#N/A</v>
      </c>
    </row>
    <row r="80" spans="1:12" x14ac:dyDescent="0.2">
      <c r="A80" s="2" t="s">
        <v>229</v>
      </c>
      <c r="B80" s="16">
        <f t="shared" si="1"/>
        <v>1</v>
      </c>
      <c r="C80" s="2" t="s">
        <v>230</v>
      </c>
      <c r="D80" s="2" t="s">
        <v>231</v>
      </c>
      <c r="E80" s="2" t="s">
        <v>232</v>
      </c>
      <c r="F80" s="2" t="s">
        <v>12</v>
      </c>
      <c r="G80" s="4" t="s">
        <v>13</v>
      </c>
      <c r="H80" s="4" t="s">
        <v>13</v>
      </c>
      <c r="I80" s="5">
        <v>41479</v>
      </c>
      <c r="J80" s="5">
        <v>41542</v>
      </c>
      <c r="K80" t="e">
        <f>VLOOKUP(A:A,'Strings with Reconsideration Re'!A:A,1,FALSE)</f>
        <v>#N/A</v>
      </c>
    </row>
    <row r="81" spans="1:12" x14ac:dyDescent="0.2">
      <c r="A81" s="2" t="s">
        <v>229</v>
      </c>
      <c r="B81" s="16">
        <f t="shared" si="1"/>
        <v>1</v>
      </c>
      <c r="C81" s="2" t="s">
        <v>233</v>
      </c>
      <c r="D81" s="2" t="s">
        <v>234</v>
      </c>
      <c r="E81" s="2" t="s">
        <v>232</v>
      </c>
      <c r="F81" s="2" t="s">
        <v>12</v>
      </c>
      <c r="G81" s="4" t="s">
        <v>13</v>
      </c>
      <c r="H81" s="4" t="s">
        <v>13</v>
      </c>
      <c r="I81" s="5">
        <v>41474</v>
      </c>
      <c r="J81" s="5">
        <v>41542</v>
      </c>
      <c r="K81" t="e">
        <f>VLOOKUP(A:A,'Strings with Reconsideration Re'!A:A,1,FALSE)</f>
        <v>#N/A</v>
      </c>
    </row>
    <row r="82" spans="1:12" x14ac:dyDescent="0.2">
      <c r="A82" s="2" t="s">
        <v>229</v>
      </c>
      <c r="B82" s="16">
        <f t="shared" si="1"/>
        <v>1</v>
      </c>
      <c r="C82" s="2" t="s">
        <v>235</v>
      </c>
      <c r="D82" s="2" t="s">
        <v>77</v>
      </c>
      <c r="E82" s="2" t="s">
        <v>232</v>
      </c>
      <c r="F82" s="2" t="s">
        <v>12</v>
      </c>
      <c r="G82" s="4" t="s">
        <v>13</v>
      </c>
      <c r="H82" s="4" t="s">
        <v>13</v>
      </c>
      <c r="I82" s="5">
        <v>41460</v>
      </c>
      <c r="J82" s="5">
        <v>41542</v>
      </c>
      <c r="K82" t="e">
        <f>VLOOKUP(A:A,'Strings with Reconsideration Re'!A:A,1,FALSE)</f>
        <v>#N/A</v>
      </c>
    </row>
    <row r="83" spans="1:12" x14ac:dyDescent="0.2">
      <c r="A83" s="2" t="s">
        <v>229</v>
      </c>
      <c r="B83" s="16">
        <f t="shared" si="1"/>
        <v>1</v>
      </c>
      <c r="C83" s="2" t="s">
        <v>236</v>
      </c>
      <c r="D83" s="2" t="s">
        <v>237</v>
      </c>
      <c r="E83" s="2" t="s">
        <v>232</v>
      </c>
      <c r="F83" s="2" t="s">
        <v>12</v>
      </c>
      <c r="G83" s="4" t="s">
        <v>13</v>
      </c>
      <c r="H83" s="4" t="s">
        <v>13</v>
      </c>
      <c r="I83" s="5">
        <v>41475</v>
      </c>
      <c r="J83" s="5">
        <v>41542</v>
      </c>
      <c r="K83" t="e">
        <f>VLOOKUP(A:A,'Strings with Reconsideration Re'!A:A,1,FALSE)</f>
        <v>#N/A</v>
      </c>
    </row>
    <row r="84" spans="1:12" x14ac:dyDescent="0.2">
      <c r="A84" s="2" t="s">
        <v>229</v>
      </c>
      <c r="B84" s="16">
        <f t="shared" si="1"/>
        <v>1</v>
      </c>
      <c r="C84" s="2" t="s">
        <v>238</v>
      </c>
      <c r="D84" s="2" t="s">
        <v>239</v>
      </c>
      <c r="E84" s="2" t="s">
        <v>232</v>
      </c>
      <c r="F84" s="2" t="s">
        <v>12</v>
      </c>
      <c r="G84" s="4" t="s">
        <v>13</v>
      </c>
      <c r="H84" s="4" t="s">
        <v>13</v>
      </c>
      <c r="I84" s="5">
        <v>41478</v>
      </c>
      <c r="J84" s="5">
        <v>41542</v>
      </c>
      <c r="K84" t="e">
        <f>VLOOKUP(A:A,'Strings with Reconsideration Re'!A:A,1,FALSE)</f>
        <v>#N/A</v>
      </c>
    </row>
    <row r="85" spans="1:12" x14ac:dyDescent="0.2">
      <c r="A85" s="2" t="s">
        <v>229</v>
      </c>
      <c r="B85" s="16">
        <f t="shared" si="1"/>
        <v>1</v>
      </c>
      <c r="C85" s="2" t="s">
        <v>240</v>
      </c>
      <c r="D85" s="2" t="s">
        <v>97</v>
      </c>
      <c r="E85" s="2" t="s">
        <v>232</v>
      </c>
      <c r="F85" s="2" t="s">
        <v>12</v>
      </c>
      <c r="G85" s="4" t="s">
        <v>13</v>
      </c>
      <c r="H85" s="4" t="s">
        <v>13</v>
      </c>
      <c r="I85" s="5">
        <v>41472</v>
      </c>
      <c r="J85" s="5">
        <v>41542</v>
      </c>
      <c r="K85" t="e">
        <f>VLOOKUP(A:A,'Strings with Reconsideration Re'!A:A,1,FALSE)</f>
        <v>#N/A</v>
      </c>
    </row>
    <row r="86" spans="1:12" x14ac:dyDescent="0.2">
      <c r="A86" s="2" t="s">
        <v>229</v>
      </c>
      <c r="B86" s="16">
        <f t="shared" si="1"/>
        <v>1</v>
      </c>
      <c r="C86" s="2" t="s">
        <v>241</v>
      </c>
      <c r="D86" s="2" t="s">
        <v>242</v>
      </c>
      <c r="E86" s="2" t="s">
        <v>232</v>
      </c>
      <c r="F86" s="2" t="s">
        <v>12</v>
      </c>
      <c r="G86" s="4" t="s">
        <v>13</v>
      </c>
      <c r="H86" s="4" t="s">
        <v>13</v>
      </c>
      <c r="I86" s="5">
        <v>41471</v>
      </c>
      <c r="J86" s="5">
        <v>41542</v>
      </c>
      <c r="K86" t="e">
        <f>VLOOKUP(A:A,'Strings with Reconsideration Re'!A:A,1,FALSE)</f>
        <v>#N/A</v>
      </c>
    </row>
    <row r="87" spans="1:12" x14ac:dyDescent="0.2">
      <c r="A87" s="2" t="s">
        <v>229</v>
      </c>
      <c r="B87" s="16">
        <f t="shared" si="1"/>
        <v>1</v>
      </c>
      <c r="C87" s="2" t="s">
        <v>243</v>
      </c>
      <c r="D87" s="2" t="s">
        <v>244</v>
      </c>
      <c r="E87" s="2" t="s">
        <v>232</v>
      </c>
      <c r="F87" s="2" t="s">
        <v>12</v>
      </c>
      <c r="G87" s="4" t="s">
        <v>13</v>
      </c>
      <c r="H87" s="4" t="s">
        <v>13</v>
      </c>
      <c r="I87" s="5">
        <v>41497</v>
      </c>
      <c r="J87" s="5">
        <v>41542</v>
      </c>
      <c r="K87" t="e">
        <f>VLOOKUP(A:A,'Strings with Reconsideration Re'!A:A,1,FALSE)</f>
        <v>#N/A</v>
      </c>
    </row>
    <row r="88" spans="1:12" x14ac:dyDescent="0.2">
      <c r="A88" s="2" t="s">
        <v>229</v>
      </c>
      <c r="B88" s="10">
        <f t="shared" si="1"/>
        <v>0</v>
      </c>
      <c r="C88" s="2" t="s">
        <v>245</v>
      </c>
      <c r="D88" s="2" t="s">
        <v>138</v>
      </c>
      <c r="E88" s="2" t="s">
        <v>232</v>
      </c>
      <c r="F88" s="2" t="s">
        <v>12</v>
      </c>
      <c r="G88" s="4" t="s">
        <v>13</v>
      </c>
      <c r="H88" s="4" t="s">
        <v>13</v>
      </c>
      <c r="I88" s="5">
        <v>41494</v>
      </c>
      <c r="J88" s="5">
        <v>41542</v>
      </c>
      <c r="K88" t="e">
        <f>VLOOKUP(A:A,'Strings with Reconsideration Re'!A:A,1,FALSE)</f>
        <v>#N/A</v>
      </c>
    </row>
    <row r="89" spans="1:12" x14ac:dyDescent="0.2">
      <c r="A89" s="2" t="s">
        <v>246</v>
      </c>
      <c r="B89" s="10">
        <f t="shared" si="1"/>
        <v>0</v>
      </c>
      <c r="C89" s="2" t="s">
        <v>247</v>
      </c>
      <c r="D89" s="2" t="s">
        <v>248</v>
      </c>
      <c r="E89" s="2" t="s">
        <v>77</v>
      </c>
      <c r="F89" s="2" t="s">
        <v>65</v>
      </c>
      <c r="G89" s="2" t="s">
        <v>55</v>
      </c>
      <c r="H89" s="6" t="s">
        <v>55</v>
      </c>
      <c r="I89" s="2" t="s">
        <v>29</v>
      </c>
      <c r="J89" s="5">
        <v>41593</v>
      </c>
      <c r="K89" t="e">
        <f>VLOOKUP(A:A,'Strings with Reconsideration Re'!A:A,1,FALSE)</f>
        <v>#N/A</v>
      </c>
    </row>
    <row r="90" spans="1:12" x14ac:dyDescent="0.2">
      <c r="A90" s="2" t="s">
        <v>249</v>
      </c>
      <c r="B90" s="16">
        <f t="shared" si="1"/>
        <v>1</v>
      </c>
      <c r="C90" s="2" t="s">
        <v>250</v>
      </c>
      <c r="D90" s="2" t="s">
        <v>251</v>
      </c>
      <c r="E90" s="2" t="s">
        <v>17</v>
      </c>
      <c r="F90" s="2" t="s">
        <v>18</v>
      </c>
      <c r="G90" s="2" t="s">
        <v>55</v>
      </c>
      <c r="H90" s="6" t="s">
        <v>55</v>
      </c>
      <c r="I90" s="2" t="s">
        <v>29</v>
      </c>
      <c r="J90" s="5">
        <v>41542</v>
      </c>
      <c r="K90" t="str">
        <f>VLOOKUP(A:A,'Strings with Reconsideration Re'!A:A,1,FALSE)</f>
        <v>HOSPITAL</v>
      </c>
      <c r="L90" s="21" t="s">
        <v>650</v>
      </c>
    </row>
    <row r="91" spans="1:12" x14ac:dyDescent="0.2">
      <c r="A91" s="19" t="s">
        <v>249</v>
      </c>
      <c r="B91" s="10">
        <f t="shared" si="1"/>
        <v>0</v>
      </c>
      <c r="C91" s="19" t="s">
        <v>250</v>
      </c>
      <c r="D91" s="19" t="s">
        <v>251</v>
      </c>
      <c r="E91" s="19" t="s">
        <v>17</v>
      </c>
      <c r="F91" s="19" t="s">
        <v>73</v>
      </c>
      <c r="G91" s="4" t="s">
        <v>23</v>
      </c>
      <c r="H91" s="17" t="s">
        <v>612</v>
      </c>
      <c r="I91" s="5">
        <v>41619</v>
      </c>
      <c r="J91" s="5">
        <v>41624</v>
      </c>
      <c r="K91" t="str">
        <f>VLOOKUP(A:A,'Strings with Reconsideration Re'!A:A,1,FALSE)</f>
        <v>HOSPITAL</v>
      </c>
      <c r="L91" s="21" t="s">
        <v>650</v>
      </c>
    </row>
    <row r="92" spans="1:12" x14ac:dyDescent="0.2">
      <c r="A92" s="19"/>
      <c r="B92" s="16">
        <f t="shared" si="1"/>
        <v>1</v>
      </c>
      <c r="C92" s="19"/>
      <c r="D92" s="19"/>
      <c r="E92" s="19"/>
      <c r="F92" s="19"/>
      <c r="H92" s="17"/>
      <c r="K92" t="e">
        <f>VLOOKUP(A:A,'Strings with Reconsideration Re'!A:A,1,FALSE)</f>
        <v>#N/A</v>
      </c>
    </row>
    <row r="93" spans="1:12" x14ac:dyDescent="0.2">
      <c r="A93" s="19"/>
      <c r="B93" s="16">
        <f t="shared" si="1"/>
        <v>1</v>
      </c>
      <c r="C93" s="19"/>
      <c r="D93" s="19"/>
      <c r="E93" s="19"/>
      <c r="F93" s="19"/>
      <c r="G93" s="4" t="s">
        <v>252</v>
      </c>
      <c r="H93" s="17"/>
      <c r="I93" s="5">
        <v>41620</v>
      </c>
      <c r="J93" s="5">
        <v>41624</v>
      </c>
      <c r="K93" t="e">
        <f>VLOOKUP(A:A,'Strings with Reconsideration Re'!A:A,1,FALSE)</f>
        <v>#N/A</v>
      </c>
    </row>
    <row r="94" spans="1:12" x14ac:dyDescent="0.2">
      <c r="A94" s="19"/>
      <c r="B94" s="16">
        <f t="shared" si="1"/>
        <v>1</v>
      </c>
      <c r="C94" s="19"/>
      <c r="D94" s="19"/>
      <c r="E94" s="19"/>
      <c r="F94" s="19"/>
      <c r="H94" s="17"/>
      <c r="K94" t="e">
        <f>VLOOKUP(A:A,'Strings with Reconsideration Re'!A:A,1,FALSE)</f>
        <v>#N/A</v>
      </c>
    </row>
    <row r="95" spans="1:12" x14ac:dyDescent="0.2">
      <c r="A95" s="19"/>
      <c r="B95" s="10">
        <f t="shared" si="1"/>
        <v>0</v>
      </c>
      <c r="C95" s="19"/>
      <c r="D95" s="19"/>
      <c r="E95" s="19"/>
      <c r="F95" s="19"/>
      <c r="G95" s="4" t="s">
        <v>85</v>
      </c>
      <c r="H95" s="17"/>
      <c r="I95" s="5">
        <v>42614</v>
      </c>
      <c r="J95" s="5">
        <v>42620</v>
      </c>
      <c r="K95" t="e">
        <f>VLOOKUP(A:A,'Strings with Reconsideration Re'!A:A,1,FALSE)</f>
        <v>#N/A</v>
      </c>
    </row>
    <row r="96" spans="1:12" x14ac:dyDescent="0.2">
      <c r="A96" s="2" t="s">
        <v>249</v>
      </c>
      <c r="B96" s="10">
        <f t="shared" si="1"/>
        <v>0</v>
      </c>
      <c r="C96" s="2" t="s">
        <v>250</v>
      </c>
      <c r="D96" s="2" t="s">
        <v>251</v>
      </c>
      <c r="E96" s="2" t="s">
        <v>253</v>
      </c>
      <c r="F96" s="2" t="s">
        <v>18</v>
      </c>
      <c r="G96" s="2" t="s">
        <v>55</v>
      </c>
      <c r="H96" s="6" t="s">
        <v>55</v>
      </c>
      <c r="I96" s="2" t="s">
        <v>29</v>
      </c>
      <c r="J96" s="5">
        <v>41542</v>
      </c>
      <c r="K96" t="str">
        <f>VLOOKUP(A:A,'Strings with Reconsideration Re'!A:A,1,FALSE)</f>
        <v>HOSPITAL</v>
      </c>
      <c r="L96" s="10" t="s">
        <v>649</v>
      </c>
    </row>
    <row r="97" spans="1:12" x14ac:dyDescent="0.2">
      <c r="A97" s="2" t="s">
        <v>254</v>
      </c>
      <c r="B97" s="16">
        <f t="shared" si="1"/>
        <v>1</v>
      </c>
      <c r="C97" s="2" t="s">
        <v>255</v>
      </c>
      <c r="D97" s="2" t="s">
        <v>256</v>
      </c>
      <c r="E97" s="2" t="s">
        <v>257</v>
      </c>
      <c r="F97" s="2" t="s">
        <v>65</v>
      </c>
      <c r="G97" s="4" t="s">
        <v>13</v>
      </c>
      <c r="H97" s="4" t="s">
        <v>13</v>
      </c>
      <c r="I97" s="5">
        <v>41506</v>
      </c>
      <c r="J97" s="5">
        <v>41542</v>
      </c>
      <c r="K97" t="str">
        <f>VLOOKUP(A:A,'Strings with Reconsideration Re'!A:A,1,FALSE)</f>
        <v>HOTEIS</v>
      </c>
      <c r="L97" s="21" t="s">
        <v>650</v>
      </c>
    </row>
    <row r="98" spans="1:12" x14ac:dyDescent="0.2">
      <c r="A98" s="2" t="s">
        <v>254</v>
      </c>
      <c r="B98" s="16">
        <f t="shared" si="1"/>
        <v>1</v>
      </c>
      <c r="C98" s="2" t="s">
        <v>255</v>
      </c>
      <c r="D98" s="2" t="s">
        <v>256</v>
      </c>
      <c r="E98" s="2" t="s">
        <v>258</v>
      </c>
      <c r="F98" s="2" t="s">
        <v>18</v>
      </c>
      <c r="G98" s="2" t="s">
        <v>55</v>
      </c>
      <c r="H98" s="6" t="s">
        <v>55</v>
      </c>
      <c r="I98" s="2" t="s">
        <v>29</v>
      </c>
      <c r="J98" s="5">
        <v>41673</v>
      </c>
      <c r="K98" t="str">
        <f>VLOOKUP(A:A,'Strings with Reconsideration Re'!A:A,1,FALSE)</f>
        <v>HOTEIS</v>
      </c>
      <c r="L98" s="10" t="s">
        <v>649</v>
      </c>
    </row>
    <row r="99" spans="1:12" x14ac:dyDescent="0.2">
      <c r="A99" s="2" t="s">
        <v>254</v>
      </c>
      <c r="B99" s="10">
        <f t="shared" si="1"/>
        <v>0</v>
      </c>
      <c r="C99" s="2" t="s">
        <v>255</v>
      </c>
      <c r="D99" s="2" t="s">
        <v>256</v>
      </c>
      <c r="E99" s="2" t="s">
        <v>259</v>
      </c>
      <c r="F99" s="2" t="s">
        <v>18</v>
      </c>
      <c r="G99" s="2" t="s">
        <v>55</v>
      </c>
      <c r="H99" s="6" t="s">
        <v>55</v>
      </c>
      <c r="I99" s="2" t="s">
        <v>29</v>
      </c>
      <c r="J99" s="5">
        <v>41542</v>
      </c>
      <c r="K99" t="str">
        <f>VLOOKUP(A:A,'Strings with Reconsideration Re'!A:A,1,FALSE)</f>
        <v>HOTEIS</v>
      </c>
      <c r="L99" s="10" t="s">
        <v>649</v>
      </c>
    </row>
    <row r="100" spans="1:12" x14ac:dyDescent="0.2">
      <c r="A100" s="2" t="s">
        <v>260</v>
      </c>
      <c r="B100" s="16">
        <f t="shared" si="1"/>
        <v>1</v>
      </c>
      <c r="C100" s="2" t="s">
        <v>261</v>
      </c>
      <c r="D100" s="2" t="s">
        <v>256</v>
      </c>
      <c r="E100" s="2" t="s">
        <v>258</v>
      </c>
      <c r="F100" s="2" t="s">
        <v>18</v>
      </c>
      <c r="G100" s="2" t="s">
        <v>55</v>
      </c>
      <c r="H100" s="6" t="s">
        <v>55</v>
      </c>
      <c r="I100" s="2" t="s">
        <v>29</v>
      </c>
      <c r="J100" s="5">
        <v>41673</v>
      </c>
      <c r="K100" t="str">
        <f>VLOOKUP(A:A,'Strings with Reconsideration Re'!A:A,1,FALSE)</f>
        <v>HOTEL</v>
      </c>
      <c r="L100" s="10" t="s">
        <v>649</v>
      </c>
    </row>
    <row r="101" spans="1:12" x14ac:dyDescent="0.2">
      <c r="A101" s="2" t="s">
        <v>260</v>
      </c>
      <c r="B101" s="10">
        <f t="shared" si="1"/>
        <v>0</v>
      </c>
      <c r="C101" s="2" t="s">
        <v>261</v>
      </c>
      <c r="D101" s="2" t="s">
        <v>256</v>
      </c>
      <c r="E101" s="2" t="s">
        <v>259</v>
      </c>
      <c r="F101" s="2" t="s">
        <v>18</v>
      </c>
      <c r="G101" s="2" t="s">
        <v>55</v>
      </c>
      <c r="H101" s="6" t="s">
        <v>55</v>
      </c>
      <c r="I101" s="2" t="s">
        <v>29</v>
      </c>
      <c r="J101" s="5">
        <v>41673</v>
      </c>
      <c r="K101" t="str">
        <f>VLOOKUP(A:A,'Strings with Reconsideration Re'!A:A,1,FALSE)</f>
        <v>HOTEL</v>
      </c>
      <c r="L101" s="10" t="s">
        <v>649</v>
      </c>
    </row>
    <row r="102" spans="1:12" x14ac:dyDescent="0.2">
      <c r="A102" s="2" t="s">
        <v>262</v>
      </c>
      <c r="B102" s="16">
        <f t="shared" si="1"/>
        <v>1</v>
      </c>
      <c r="C102" s="2" t="s">
        <v>263</v>
      </c>
      <c r="D102" s="2" t="s">
        <v>256</v>
      </c>
      <c r="E102" s="2" t="s">
        <v>257</v>
      </c>
      <c r="F102" s="2" t="s">
        <v>65</v>
      </c>
      <c r="G102" s="4" t="s">
        <v>13</v>
      </c>
      <c r="H102" s="4" t="s">
        <v>13</v>
      </c>
      <c r="I102" s="5">
        <v>41506</v>
      </c>
      <c r="J102" s="5">
        <v>41542</v>
      </c>
      <c r="K102" t="e">
        <f>VLOOKUP(A:A,'Strings with Reconsideration Re'!A:A,1,FALSE)</f>
        <v>#N/A</v>
      </c>
    </row>
    <row r="103" spans="1:12" x14ac:dyDescent="0.2">
      <c r="A103" s="2" t="s">
        <v>262</v>
      </c>
      <c r="B103" s="16">
        <f t="shared" si="1"/>
        <v>1</v>
      </c>
      <c r="C103" s="2" t="s">
        <v>263</v>
      </c>
      <c r="D103" s="2" t="s">
        <v>256</v>
      </c>
      <c r="E103" s="2" t="s">
        <v>258</v>
      </c>
      <c r="F103" s="2" t="s">
        <v>18</v>
      </c>
      <c r="G103" s="2" t="s">
        <v>55</v>
      </c>
      <c r="H103" s="6" t="s">
        <v>55</v>
      </c>
      <c r="I103" s="2" t="s">
        <v>29</v>
      </c>
      <c r="J103" s="5">
        <v>41673</v>
      </c>
      <c r="K103" t="e">
        <f>VLOOKUP(A:A,'Strings with Reconsideration Re'!A:A,1,FALSE)</f>
        <v>#N/A</v>
      </c>
    </row>
    <row r="104" spans="1:12" x14ac:dyDescent="0.2">
      <c r="A104" s="2" t="s">
        <v>262</v>
      </c>
      <c r="B104" s="10">
        <f t="shared" si="1"/>
        <v>0</v>
      </c>
      <c r="C104" s="2" t="s">
        <v>263</v>
      </c>
      <c r="D104" s="2" t="s">
        <v>256</v>
      </c>
      <c r="E104" s="2" t="s">
        <v>259</v>
      </c>
      <c r="F104" s="2" t="s">
        <v>18</v>
      </c>
      <c r="G104" s="2" t="s">
        <v>55</v>
      </c>
      <c r="H104" s="6" t="s">
        <v>55</v>
      </c>
      <c r="I104" s="2" t="s">
        <v>29</v>
      </c>
      <c r="J104" s="5">
        <v>41542</v>
      </c>
      <c r="K104" t="e">
        <f>VLOOKUP(A:A,'Strings with Reconsideration Re'!A:A,1,FALSE)</f>
        <v>#N/A</v>
      </c>
    </row>
    <row r="105" spans="1:12" x14ac:dyDescent="0.2">
      <c r="A105" s="2" t="s">
        <v>264</v>
      </c>
      <c r="B105" s="16">
        <f t="shared" si="1"/>
        <v>1</v>
      </c>
      <c r="C105" s="2" t="s">
        <v>265</v>
      </c>
      <c r="D105" s="2" t="s">
        <v>266</v>
      </c>
      <c r="E105" s="2" t="s">
        <v>257</v>
      </c>
      <c r="F105" s="2" t="s">
        <v>65</v>
      </c>
      <c r="G105" s="4" t="s">
        <v>13</v>
      </c>
      <c r="H105" s="4" t="s">
        <v>13</v>
      </c>
      <c r="I105" s="5">
        <v>41494</v>
      </c>
      <c r="J105" s="5">
        <v>41542</v>
      </c>
      <c r="K105" t="str">
        <f>VLOOKUP(A:A,'Strings with Reconsideration Re'!A:A,1,FALSE)</f>
        <v>HOTELS</v>
      </c>
      <c r="L105" s="21" t="s">
        <v>650</v>
      </c>
    </row>
    <row r="106" spans="1:12" x14ac:dyDescent="0.2">
      <c r="A106" s="2" t="s">
        <v>264</v>
      </c>
      <c r="B106" s="16">
        <f t="shared" si="1"/>
        <v>1</v>
      </c>
      <c r="C106" s="2" t="s">
        <v>265</v>
      </c>
      <c r="D106" s="2" t="s">
        <v>266</v>
      </c>
      <c r="E106" s="2" t="s">
        <v>258</v>
      </c>
      <c r="F106" s="2" t="s">
        <v>18</v>
      </c>
      <c r="G106" s="4" t="s">
        <v>13</v>
      </c>
      <c r="H106" s="4" t="s">
        <v>13</v>
      </c>
      <c r="I106" s="5">
        <v>41597</v>
      </c>
      <c r="J106" s="5">
        <v>41603</v>
      </c>
      <c r="K106" t="str">
        <f>VLOOKUP(A:A,'Strings with Reconsideration Re'!A:A,1,FALSE)</f>
        <v>HOTELS</v>
      </c>
      <c r="L106" s="10" t="s">
        <v>649</v>
      </c>
    </row>
    <row r="107" spans="1:12" x14ac:dyDescent="0.2">
      <c r="A107" s="2" t="s">
        <v>264</v>
      </c>
      <c r="B107" s="10">
        <f t="shared" si="1"/>
        <v>0</v>
      </c>
      <c r="C107" s="2" t="s">
        <v>265</v>
      </c>
      <c r="D107" s="2" t="s">
        <v>266</v>
      </c>
      <c r="E107" s="2" t="s">
        <v>259</v>
      </c>
      <c r="F107" s="2" t="s">
        <v>18</v>
      </c>
      <c r="G107" s="4" t="s">
        <v>13</v>
      </c>
      <c r="H107" s="4" t="s">
        <v>13</v>
      </c>
      <c r="I107" s="5">
        <v>41597</v>
      </c>
      <c r="J107" s="5">
        <v>41603</v>
      </c>
      <c r="K107" t="str">
        <f>VLOOKUP(A:A,'Strings with Reconsideration Re'!A:A,1,FALSE)</f>
        <v>HOTELS</v>
      </c>
      <c r="L107" s="10" t="s">
        <v>649</v>
      </c>
    </row>
    <row r="108" spans="1:12" x14ac:dyDescent="0.2">
      <c r="A108" s="2" t="s">
        <v>267</v>
      </c>
      <c r="B108" s="10">
        <f t="shared" si="1"/>
        <v>0</v>
      </c>
      <c r="C108" s="2" t="s">
        <v>268</v>
      </c>
      <c r="D108" s="2" t="s">
        <v>84</v>
      </c>
      <c r="E108" s="2" t="s">
        <v>269</v>
      </c>
      <c r="F108" s="2" t="s">
        <v>65</v>
      </c>
      <c r="G108" s="4" t="s">
        <v>13</v>
      </c>
      <c r="H108" s="4" t="s">
        <v>13</v>
      </c>
      <c r="I108" s="5">
        <v>41507</v>
      </c>
      <c r="J108" s="5">
        <v>41542</v>
      </c>
      <c r="K108" t="e">
        <f>VLOOKUP(A:A,'Strings with Reconsideration Re'!A:A,1,FALSE)</f>
        <v>#N/A</v>
      </c>
    </row>
    <row r="109" spans="1:12" x14ac:dyDescent="0.2">
      <c r="A109" s="2" t="s">
        <v>270</v>
      </c>
      <c r="B109" s="10">
        <f t="shared" si="1"/>
        <v>0</v>
      </c>
      <c r="C109" s="2" t="s">
        <v>271</v>
      </c>
      <c r="D109" s="2" t="s">
        <v>272</v>
      </c>
      <c r="E109" s="2" t="s">
        <v>17</v>
      </c>
      <c r="F109" s="2" t="s">
        <v>18</v>
      </c>
      <c r="G109" s="2" t="s">
        <v>55</v>
      </c>
      <c r="H109" s="6" t="s">
        <v>55</v>
      </c>
      <c r="I109" s="2" t="s">
        <v>29</v>
      </c>
      <c r="J109" s="5">
        <v>41542</v>
      </c>
      <c r="K109" t="e">
        <f>VLOOKUP(A:A,'Strings with Reconsideration Re'!A:A,1,FALSE)</f>
        <v>#N/A</v>
      </c>
    </row>
    <row r="110" spans="1:12" x14ac:dyDescent="0.2">
      <c r="A110" s="2" t="s">
        <v>273</v>
      </c>
      <c r="B110" s="16">
        <f t="shared" si="1"/>
        <v>1</v>
      </c>
      <c r="C110" s="2" t="s">
        <v>274</v>
      </c>
      <c r="D110" s="2" t="s">
        <v>275</v>
      </c>
      <c r="E110" s="2" t="s">
        <v>27</v>
      </c>
      <c r="F110" s="2" t="s">
        <v>18</v>
      </c>
      <c r="G110" s="2" t="s">
        <v>55</v>
      </c>
      <c r="H110" s="6" t="s">
        <v>55</v>
      </c>
      <c r="I110" s="2" t="s">
        <v>29</v>
      </c>
      <c r="J110" s="5">
        <v>41542</v>
      </c>
      <c r="K110" t="e">
        <f>VLOOKUP(A:A,'Strings with Reconsideration Re'!A:A,1,FALSE)</f>
        <v>#N/A</v>
      </c>
    </row>
    <row r="111" spans="1:12" x14ac:dyDescent="0.2">
      <c r="A111" s="2" t="s">
        <v>273</v>
      </c>
      <c r="B111" s="16">
        <f t="shared" si="1"/>
        <v>1</v>
      </c>
      <c r="C111" s="2" t="s">
        <v>276</v>
      </c>
      <c r="D111" s="2" t="s">
        <v>277</v>
      </c>
      <c r="E111" s="2" t="s">
        <v>278</v>
      </c>
      <c r="F111" s="2" t="s">
        <v>18</v>
      </c>
      <c r="G111" s="4" t="s">
        <v>23</v>
      </c>
      <c r="H111" s="4" t="s">
        <v>23</v>
      </c>
      <c r="I111" s="5">
        <v>41680</v>
      </c>
      <c r="J111" s="2" t="s">
        <v>279</v>
      </c>
      <c r="K111" t="e">
        <f>VLOOKUP(A:A,'Strings with Reconsideration Re'!A:A,1,FALSE)</f>
        <v>#N/A</v>
      </c>
    </row>
    <row r="112" spans="1:12" x14ac:dyDescent="0.2">
      <c r="A112" s="2" t="s">
        <v>273</v>
      </c>
      <c r="B112" s="16">
        <f t="shared" si="1"/>
        <v>1</v>
      </c>
      <c r="C112" s="2" t="s">
        <v>276</v>
      </c>
      <c r="D112" s="2" t="s">
        <v>277</v>
      </c>
      <c r="E112" s="2" t="s">
        <v>27</v>
      </c>
      <c r="F112" s="2" t="s">
        <v>18</v>
      </c>
      <c r="G112" s="4" t="s">
        <v>13</v>
      </c>
      <c r="H112" s="4" t="s">
        <v>13</v>
      </c>
      <c r="I112" s="2" t="s">
        <v>280</v>
      </c>
      <c r="J112" s="2" t="s">
        <v>279</v>
      </c>
      <c r="K112" t="e">
        <f>VLOOKUP(A:A,'Strings with Reconsideration Re'!A:A,1,FALSE)</f>
        <v>#N/A</v>
      </c>
    </row>
    <row r="113" spans="1:13" x14ac:dyDescent="0.2">
      <c r="A113" s="2" t="s">
        <v>273</v>
      </c>
      <c r="B113" s="16">
        <f t="shared" si="1"/>
        <v>1</v>
      </c>
      <c r="C113" s="2" t="s">
        <v>281</v>
      </c>
      <c r="D113" s="2" t="s">
        <v>282</v>
      </c>
      <c r="E113" s="2" t="s">
        <v>278</v>
      </c>
      <c r="F113" s="2" t="s">
        <v>18</v>
      </c>
      <c r="G113" s="4" t="s">
        <v>23</v>
      </c>
      <c r="H113" s="4" t="s">
        <v>23</v>
      </c>
      <c r="I113" s="5">
        <v>41653</v>
      </c>
      <c r="J113" s="5">
        <v>41656</v>
      </c>
      <c r="K113" t="e">
        <f>VLOOKUP(A:A,'Strings with Reconsideration Re'!A:A,1,FALSE)</f>
        <v>#N/A</v>
      </c>
    </row>
    <row r="114" spans="1:13" x14ac:dyDescent="0.2">
      <c r="A114" s="2" t="s">
        <v>273</v>
      </c>
      <c r="B114" s="10">
        <f t="shared" si="1"/>
        <v>0</v>
      </c>
      <c r="C114" s="2" t="s">
        <v>281</v>
      </c>
      <c r="D114" s="2" t="s">
        <v>282</v>
      </c>
      <c r="E114" s="2" t="s">
        <v>27</v>
      </c>
      <c r="F114" s="2" t="s">
        <v>18</v>
      </c>
      <c r="G114" s="4" t="s">
        <v>13</v>
      </c>
      <c r="H114" s="4" t="s">
        <v>13</v>
      </c>
      <c r="I114" s="5">
        <v>41653</v>
      </c>
      <c r="J114" s="5">
        <v>41656</v>
      </c>
      <c r="K114" t="e">
        <f>VLOOKUP(A:A,'Strings with Reconsideration Re'!A:A,1,FALSE)</f>
        <v>#N/A</v>
      </c>
      <c r="M114" s="20" t="s">
        <v>650</v>
      </c>
    </row>
    <row r="115" spans="1:13" x14ac:dyDescent="0.2">
      <c r="A115" s="2" t="s">
        <v>283</v>
      </c>
      <c r="B115" s="16">
        <f t="shared" si="1"/>
        <v>1</v>
      </c>
      <c r="C115" s="2" t="s">
        <v>284</v>
      </c>
      <c r="D115" s="2" t="s">
        <v>285</v>
      </c>
      <c r="E115" s="2" t="s">
        <v>278</v>
      </c>
      <c r="F115" s="2" t="s">
        <v>18</v>
      </c>
      <c r="G115" s="2" t="s">
        <v>55</v>
      </c>
      <c r="H115" s="6" t="s">
        <v>55</v>
      </c>
      <c r="I115" s="2" t="s">
        <v>29</v>
      </c>
      <c r="J115" s="5">
        <v>41542</v>
      </c>
      <c r="K115" t="e">
        <f>VLOOKUP(A:A,'Strings with Reconsideration Re'!A:A,1,FALSE)</f>
        <v>#N/A</v>
      </c>
    </row>
    <row r="116" spans="1:13" x14ac:dyDescent="0.2">
      <c r="A116" s="2" t="s">
        <v>283</v>
      </c>
      <c r="B116" s="10">
        <f t="shared" si="1"/>
        <v>0</v>
      </c>
      <c r="C116" s="2" t="s">
        <v>284</v>
      </c>
      <c r="D116" s="2" t="s">
        <v>285</v>
      </c>
      <c r="E116" s="2" t="s">
        <v>27</v>
      </c>
      <c r="F116" s="2" t="s">
        <v>18</v>
      </c>
      <c r="G116" s="4" t="s">
        <v>13</v>
      </c>
      <c r="H116" s="4" t="s">
        <v>13</v>
      </c>
      <c r="I116" s="5">
        <v>41653</v>
      </c>
      <c r="J116" s="5">
        <v>41656</v>
      </c>
      <c r="K116" t="e">
        <f>VLOOKUP(A:A,'Strings with Reconsideration Re'!A:A,1,FALSE)</f>
        <v>#N/A</v>
      </c>
    </row>
    <row r="117" spans="1:13" x14ac:dyDescent="0.2">
      <c r="A117" s="2" t="s">
        <v>286</v>
      </c>
      <c r="B117" s="16">
        <f t="shared" si="1"/>
        <v>1</v>
      </c>
      <c r="C117" s="2" t="s">
        <v>287</v>
      </c>
      <c r="D117" s="2" t="s">
        <v>288</v>
      </c>
      <c r="E117" s="2" t="s">
        <v>72</v>
      </c>
      <c r="F117" s="2" t="s">
        <v>73</v>
      </c>
      <c r="G117" s="2" t="s">
        <v>28</v>
      </c>
      <c r="H117" s="6" t="s">
        <v>28</v>
      </c>
      <c r="I117" s="2" t="s">
        <v>29</v>
      </c>
      <c r="J117" s="2" t="s">
        <v>29</v>
      </c>
      <c r="K117" t="e">
        <f>VLOOKUP(A:A,'Strings with Reconsideration Re'!A:A,1,FALSE)</f>
        <v>#N/A</v>
      </c>
    </row>
    <row r="118" spans="1:13" x14ac:dyDescent="0.2">
      <c r="A118" s="2" t="s">
        <v>286</v>
      </c>
      <c r="B118" s="16">
        <f t="shared" si="1"/>
        <v>1</v>
      </c>
      <c r="C118" s="2" t="s">
        <v>287</v>
      </c>
      <c r="D118" s="2" t="s">
        <v>288</v>
      </c>
      <c r="E118" s="2" t="s">
        <v>74</v>
      </c>
      <c r="F118" s="2" t="s">
        <v>73</v>
      </c>
      <c r="G118" s="2" t="s">
        <v>55</v>
      </c>
      <c r="H118" s="6" t="s">
        <v>55</v>
      </c>
      <c r="I118" s="2" t="s">
        <v>29</v>
      </c>
      <c r="J118" s="5">
        <v>41841</v>
      </c>
      <c r="K118" t="e">
        <f>VLOOKUP(A:A,'Strings with Reconsideration Re'!A:A,1,FALSE)</f>
        <v>#N/A</v>
      </c>
    </row>
    <row r="119" spans="1:13" x14ac:dyDescent="0.2">
      <c r="A119" s="2" t="s">
        <v>286</v>
      </c>
      <c r="B119" s="10">
        <f t="shared" si="1"/>
        <v>0</v>
      </c>
      <c r="C119" s="2" t="s">
        <v>287</v>
      </c>
      <c r="D119" s="2" t="s">
        <v>288</v>
      </c>
      <c r="E119" s="2" t="s">
        <v>289</v>
      </c>
      <c r="F119" s="2" t="s">
        <v>73</v>
      </c>
      <c r="G119" s="2" t="s">
        <v>28</v>
      </c>
      <c r="H119" s="6" t="s">
        <v>28</v>
      </c>
      <c r="I119" s="2" t="s">
        <v>29</v>
      </c>
      <c r="J119" s="2" t="s">
        <v>29</v>
      </c>
      <c r="K119" t="e">
        <f>VLOOKUP(A:A,'Strings with Reconsideration Re'!A:A,1,FALSE)</f>
        <v>#N/A</v>
      </c>
    </row>
    <row r="120" spans="1:13" x14ac:dyDescent="0.2">
      <c r="A120" s="2" t="s">
        <v>290</v>
      </c>
      <c r="B120" s="10">
        <f t="shared" si="1"/>
        <v>0</v>
      </c>
      <c r="C120" s="2" t="s">
        <v>291</v>
      </c>
      <c r="D120" s="2" t="s">
        <v>215</v>
      </c>
      <c r="E120" s="2" t="s">
        <v>216</v>
      </c>
      <c r="F120" s="2" t="s">
        <v>18</v>
      </c>
      <c r="G120" s="4" t="s">
        <v>13</v>
      </c>
      <c r="H120" s="4" t="s">
        <v>13</v>
      </c>
      <c r="I120" s="5">
        <v>41571</v>
      </c>
      <c r="J120" s="5">
        <v>41582</v>
      </c>
      <c r="K120" t="str">
        <f>VLOOKUP(A:A,'Strings with Reconsideration Re'!A:A,1,FALSE)</f>
        <v>ISLAM</v>
      </c>
      <c r="L120" s="10" t="s">
        <v>649</v>
      </c>
    </row>
    <row r="121" spans="1:13" x14ac:dyDescent="0.2">
      <c r="A121" s="2" t="s">
        <v>292</v>
      </c>
      <c r="B121" s="10">
        <f t="shared" si="1"/>
        <v>0</v>
      </c>
      <c r="C121" s="2" t="s">
        <v>293</v>
      </c>
      <c r="D121" s="2" t="s">
        <v>294</v>
      </c>
      <c r="E121" s="2" t="s">
        <v>135</v>
      </c>
      <c r="F121" s="2" t="s">
        <v>65</v>
      </c>
      <c r="G121" s="4" t="s">
        <v>13</v>
      </c>
      <c r="H121" s="4" t="s">
        <v>13</v>
      </c>
      <c r="I121" s="5">
        <v>41495</v>
      </c>
      <c r="J121" s="5">
        <v>41542</v>
      </c>
      <c r="K121" t="e">
        <f>VLOOKUP(A:A,'Strings with Reconsideration Re'!A:A,1,FALSE)</f>
        <v>#N/A</v>
      </c>
    </row>
    <row r="122" spans="1:13" x14ac:dyDescent="0.2">
      <c r="A122" s="2" t="s">
        <v>295</v>
      </c>
      <c r="B122" s="10">
        <f t="shared" si="1"/>
        <v>0</v>
      </c>
      <c r="C122" s="2" t="s">
        <v>296</v>
      </c>
      <c r="D122" s="2" t="s">
        <v>77</v>
      </c>
      <c r="E122" s="2" t="s">
        <v>297</v>
      </c>
      <c r="F122" s="2" t="s">
        <v>18</v>
      </c>
      <c r="G122" s="2" t="s">
        <v>55</v>
      </c>
      <c r="H122" s="6" t="s">
        <v>55</v>
      </c>
      <c r="I122" s="2" t="s">
        <v>29</v>
      </c>
      <c r="J122" s="5">
        <v>41542</v>
      </c>
      <c r="K122" t="e">
        <f>VLOOKUP(A:A,'Strings with Reconsideration Re'!A:A,1,FALSE)</f>
        <v>#N/A</v>
      </c>
    </row>
    <row r="123" spans="1:13" x14ac:dyDescent="0.2">
      <c r="A123" s="2" t="s">
        <v>298</v>
      </c>
      <c r="B123" s="16">
        <f t="shared" si="1"/>
        <v>1</v>
      </c>
      <c r="C123" s="2" t="s">
        <v>299</v>
      </c>
      <c r="D123" s="2" t="s">
        <v>300</v>
      </c>
      <c r="E123" s="2" t="s">
        <v>77</v>
      </c>
      <c r="F123" s="2" t="s">
        <v>65</v>
      </c>
      <c r="G123" s="4" t="s">
        <v>34</v>
      </c>
      <c r="H123" s="4" t="s">
        <v>34</v>
      </c>
      <c r="I123" s="2" t="s">
        <v>29</v>
      </c>
      <c r="J123" s="5">
        <v>41542</v>
      </c>
      <c r="K123" t="str">
        <f>VLOOKUP(A:A,'Strings with Reconsideration Re'!A:A,1,FALSE)</f>
        <v>KIDS</v>
      </c>
      <c r="L123" s="10" t="s">
        <v>649</v>
      </c>
    </row>
    <row r="124" spans="1:13" x14ac:dyDescent="0.2">
      <c r="A124" s="2" t="s">
        <v>298</v>
      </c>
      <c r="B124" s="10">
        <f t="shared" si="1"/>
        <v>0</v>
      </c>
      <c r="C124" s="2" t="s">
        <v>301</v>
      </c>
      <c r="D124" s="2" t="s">
        <v>16</v>
      </c>
      <c r="E124" s="2" t="s">
        <v>77</v>
      </c>
      <c r="F124" s="2" t="s">
        <v>65</v>
      </c>
      <c r="G124" s="4" t="s">
        <v>34</v>
      </c>
      <c r="H124" s="4" t="s">
        <v>34</v>
      </c>
      <c r="I124" s="2" t="s">
        <v>29</v>
      </c>
      <c r="J124" s="5">
        <v>41542</v>
      </c>
      <c r="K124" t="str">
        <f>VLOOKUP(A:A,'Strings with Reconsideration Re'!A:A,1,FALSE)</f>
        <v>KIDS</v>
      </c>
      <c r="L124" s="10" t="s">
        <v>649</v>
      </c>
    </row>
    <row r="125" spans="1:13" x14ac:dyDescent="0.2">
      <c r="A125" s="2" t="s">
        <v>302</v>
      </c>
      <c r="B125" s="10">
        <f t="shared" si="1"/>
        <v>0</v>
      </c>
      <c r="C125" s="2" t="s">
        <v>303</v>
      </c>
      <c r="D125" s="2" t="s">
        <v>304</v>
      </c>
      <c r="E125" s="2" t="s">
        <v>305</v>
      </c>
      <c r="F125" s="2" t="s">
        <v>18</v>
      </c>
      <c r="G125" s="4" t="s">
        <v>13</v>
      </c>
      <c r="H125" s="4" t="s">
        <v>13</v>
      </c>
      <c r="I125" s="5">
        <v>41653</v>
      </c>
      <c r="J125" s="5">
        <v>41656</v>
      </c>
      <c r="K125" t="str">
        <f>VLOOKUP(A:A,'Strings with Reconsideration Re'!A:A,1,FALSE)</f>
        <v>KOSHER</v>
      </c>
      <c r="L125" s="22" t="s">
        <v>650</v>
      </c>
    </row>
    <row r="126" spans="1:13" x14ac:dyDescent="0.2">
      <c r="A126" s="2" t="s">
        <v>306</v>
      </c>
      <c r="B126" s="10">
        <f t="shared" si="1"/>
        <v>0</v>
      </c>
      <c r="C126" s="2" t="s">
        <v>307</v>
      </c>
      <c r="D126" s="2" t="s">
        <v>59</v>
      </c>
      <c r="E126" s="2" t="s">
        <v>182</v>
      </c>
      <c r="F126" s="2" t="s">
        <v>18</v>
      </c>
      <c r="G126" s="4" t="s">
        <v>13</v>
      </c>
      <c r="H126" s="4" t="s">
        <v>13</v>
      </c>
      <c r="I126" s="5">
        <v>41594</v>
      </c>
      <c r="J126" s="5">
        <v>41603</v>
      </c>
      <c r="K126" t="e">
        <f>VLOOKUP(A:A,'Strings with Reconsideration Re'!A:A,1,FALSE)</f>
        <v>#N/A</v>
      </c>
    </row>
    <row r="127" spans="1:13" x14ac:dyDescent="0.2">
      <c r="A127" s="2" t="s">
        <v>308</v>
      </c>
      <c r="B127" s="10">
        <f t="shared" si="1"/>
        <v>0</v>
      </c>
      <c r="C127" s="2" t="s">
        <v>309</v>
      </c>
      <c r="D127" s="2" t="s">
        <v>310</v>
      </c>
      <c r="E127" s="2" t="s">
        <v>311</v>
      </c>
      <c r="F127" s="2" t="s">
        <v>12</v>
      </c>
      <c r="G127" s="4" t="s">
        <v>13</v>
      </c>
      <c r="H127" s="4" t="s">
        <v>13</v>
      </c>
      <c r="I127" s="5">
        <v>41470</v>
      </c>
      <c r="J127" s="5">
        <v>41542</v>
      </c>
      <c r="K127" t="e">
        <f>VLOOKUP(A:A,'Strings with Reconsideration Re'!A:A,1,FALSE)</f>
        <v>#N/A</v>
      </c>
    </row>
    <row r="128" spans="1:13" x14ac:dyDescent="0.2">
      <c r="A128" s="2" t="s">
        <v>312</v>
      </c>
      <c r="B128" s="10">
        <f t="shared" si="1"/>
        <v>0</v>
      </c>
      <c r="C128" s="2" t="s">
        <v>313</v>
      </c>
      <c r="D128" s="2" t="s">
        <v>59</v>
      </c>
      <c r="E128" s="2" t="s">
        <v>314</v>
      </c>
      <c r="F128" s="2" t="s">
        <v>18</v>
      </c>
      <c r="G128" s="4" t="s">
        <v>13</v>
      </c>
      <c r="H128" s="4" t="s">
        <v>13</v>
      </c>
      <c r="I128" s="5">
        <v>41617</v>
      </c>
      <c r="J128" s="5">
        <v>41624</v>
      </c>
      <c r="K128" t="str">
        <f>VLOOKUP(A:A,'Strings with Reconsideration Re'!A:A,1,FALSE)</f>
        <v>LOTTO</v>
      </c>
      <c r="L128" s="22" t="s">
        <v>650</v>
      </c>
    </row>
    <row r="129" spans="1:12" x14ac:dyDescent="0.2">
      <c r="A129" s="2" t="s">
        <v>315</v>
      </c>
      <c r="B129" s="16">
        <f t="shared" si="1"/>
        <v>1</v>
      </c>
      <c r="C129" s="2" t="s">
        <v>316</v>
      </c>
      <c r="D129" s="2" t="s">
        <v>317</v>
      </c>
      <c r="E129" s="2" t="s">
        <v>318</v>
      </c>
      <c r="F129" s="2" t="s">
        <v>18</v>
      </c>
      <c r="G129" s="2" t="s">
        <v>28</v>
      </c>
      <c r="H129" s="6" t="s">
        <v>28</v>
      </c>
      <c r="I129" s="2" t="s">
        <v>29</v>
      </c>
      <c r="J129" s="2" t="s">
        <v>29</v>
      </c>
      <c r="K129" t="e">
        <f>VLOOKUP(A:A,'Strings with Reconsideration Re'!A:A,1,FALSE)</f>
        <v>#N/A</v>
      </c>
    </row>
    <row r="130" spans="1:12" x14ac:dyDescent="0.2">
      <c r="A130" s="2" t="s">
        <v>315</v>
      </c>
      <c r="B130" s="16">
        <f t="shared" si="1"/>
        <v>1</v>
      </c>
      <c r="C130" s="2" t="s">
        <v>316</v>
      </c>
      <c r="D130" s="2" t="s">
        <v>317</v>
      </c>
      <c r="E130" s="2" t="s">
        <v>319</v>
      </c>
      <c r="F130" s="2" t="s">
        <v>12</v>
      </c>
      <c r="G130" s="2" t="s">
        <v>28</v>
      </c>
      <c r="H130" s="6" t="s">
        <v>28</v>
      </c>
      <c r="I130" s="2" t="s">
        <v>29</v>
      </c>
      <c r="J130" s="2" t="s">
        <v>29</v>
      </c>
      <c r="K130" t="e">
        <f>VLOOKUP(A:A,'Strings with Reconsideration Re'!A:A,1,FALSE)</f>
        <v>#N/A</v>
      </c>
    </row>
    <row r="131" spans="1:12" x14ac:dyDescent="0.2">
      <c r="A131" s="2" t="s">
        <v>315</v>
      </c>
      <c r="B131" s="16">
        <f t="shared" si="1"/>
        <v>1</v>
      </c>
      <c r="C131" s="2" t="s">
        <v>320</v>
      </c>
      <c r="D131" s="2" t="s">
        <v>77</v>
      </c>
      <c r="E131" s="2" t="s">
        <v>318</v>
      </c>
      <c r="F131" s="2" t="s">
        <v>18</v>
      </c>
      <c r="G131" s="4" t="s">
        <v>13</v>
      </c>
      <c r="H131" s="4" t="s">
        <v>13</v>
      </c>
      <c r="I131" s="5">
        <v>41674</v>
      </c>
      <c r="J131" s="5">
        <v>41680</v>
      </c>
      <c r="K131" t="e">
        <f>VLOOKUP(A:A,'Strings with Reconsideration Re'!A:A,1,FALSE)</f>
        <v>#N/A</v>
      </c>
    </row>
    <row r="132" spans="1:12" x14ac:dyDescent="0.2">
      <c r="A132" s="2" t="s">
        <v>315</v>
      </c>
      <c r="B132" s="16">
        <f t="shared" ref="B132:B195" si="2">IF(A132=A133,1,0)</f>
        <v>1</v>
      </c>
      <c r="C132" s="2" t="s">
        <v>320</v>
      </c>
      <c r="D132" s="2" t="s">
        <v>77</v>
      </c>
      <c r="E132" s="2" t="s">
        <v>319</v>
      </c>
      <c r="F132" s="2" t="s">
        <v>12</v>
      </c>
      <c r="G132" s="4" t="s">
        <v>13</v>
      </c>
      <c r="H132" s="4" t="s">
        <v>13</v>
      </c>
      <c r="I132" s="5">
        <v>41480</v>
      </c>
      <c r="J132" s="5">
        <v>41542</v>
      </c>
      <c r="K132" t="e">
        <f>VLOOKUP(A:A,'Strings with Reconsideration Re'!A:A,1,FALSE)</f>
        <v>#N/A</v>
      </c>
    </row>
    <row r="133" spans="1:12" x14ac:dyDescent="0.2">
      <c r="A133" s="2" t="s">
        <v>315</v>
      </c>
      <c r="B133" s="16">
        <f t="shared" si="2"/>
        <v>1</v>
      </c>
      <c r="C133" s="2" t="s">
        <v>321</v>
      </c>
      <c r="D133" s="2" t="s">
        <v>322</v>
      </c>
      <c r="E133" s="2" t="s">
        <v>318</v>
      </c>
      <c r="F133" s="2" t="s">
        <v>18</v>
      </c>
      <c r="G133" s="2" t="s">
        <v>28</v>
      </c>
      <c r="H133" s="6" t="s">
        <v>28</v>
      </c>
      <c r="I133" s="2" t="s">
        <v>29</v>
      </c>
      <c r="J133" s="2" t="s">
        <v>29</v>
      </c>
      <c r="K133" t="e">
        <f>VLOOKUP(A:A,'Strings with Reconsideration Re'!A:A,1,FALSE)</f>
        <v>#N/A</v>
      </c>
    </row>
    <row r="134" spans="1:12" x14ac:dyDescent="0.2">
      <c r="A134" s="2" t="s">
        <v>315</v>
      </c>
      <c r="B134" s="16">
        <f t="shared" si="2"/>
        <v>1</v>
      </c>
      <c r="C134" s="2" t="s">
        <v>321</v>
      </c>
      <c r="D134" s="2" t="s">
        <v>322</v>
      </c>
      <c r="E134" s="2" t="s">
        <v>319</v>
      </c>
      <c r="F134" s="2" t="s">
        <v>12</v>
      </c>
      <c r="G134" s="2" t="s">
        <v>28</v>
      </c>
      <c r="H134" s="6" t="s">
        <v>28</v>
      </c>
      <c r="I134" s="2" t="s">
        <v>29</v>
      </c>
      <c r="J134" s="2" t="s">
        <v>29</v>
      </c>
      <c r="K134" t="e">
        <f>VLOOKUP(A:A,'Strings with Reconsideration Re'!A:A,1,FALSE)</f>
        <v>#N/A</v>
      </c>
    </row>
    <row r="135" spans="1:12" x14ac:dyDescent="0.2">
      <c r="A135" s="2" t="s">
        <v>315</v>
      </c>
      <c r="B135" s="16">
        <f t="shared" si="2"/>
        <v>1</v>
      </c>
      <c r="C135" s="2" t="s">
        <v>323</v>
      </c>
      <c r="D135" s="2" t="s">
        <v>16</v>
      </c>
      <c r="E135" s="2" t="s">
        <v>318</v>
      </c>
      <c r="F135" s="2" t="s">
        <v>18</v>
      </c>
      <c r="G135" s="4" t="s">
        <v>13</v>
      </c>
      <c r="H135" s="4" t="s">
        <v>13</v>
      </c>
      <c r="I135" s="5">
        <v>41659</v>
      </c>
      <c r="J135" s="5">
        <v>41680</v>
      </c>
      <c r="K135" t="e">
        <f>VLOOKUP(A:A,'Strings with Reconsideration Re'!A:A,1,FALSE)</f>
        <v>#N/A</v>
      </c>
    </row>
    <row r="136" spans="1:12" x14ac:dyDescent="0.2">
      <c r="A136" s="2" t="s">
        <v>315</v>
      </c>
      <c r="B136" s="16">
        <f t="shared" si="2"/>
        <v>1</v>
      </c>
      <c r="C136" s="2" t="s">
        <v>323</v>
      </c>
      <c r="D136" s="2" t="s">
        <v>16</v>
      </c>
      <c r="E136" s="2" t="s">
        <v>319</v>
      </c>
      <c r="F136" s="2" t="s">
        <v>12</v>
      </c>
      <c r="G136" s="4" t="s">
        <v>13</v>
      </c>
      <c r="H136" s="4" t="s">
        <v>13</v>
      </c>
      <c r="I136" s="5">
        <v>41473</v>
      </c>
      <c r="J136" s="5">
        <v>41542</v>
      </c>
      <c r="K136" t="e">
        <f>VLOOKUP(A:A,'Strings with Reconsideration Re'!A:A,1,FALSE)</f>
        <v>#N/A</v>
      </c>
    </row>
    <row r="137" spans="1:12" x14ac:dyDescent="0.2">
      <c r="A137" s="2" t="s">
        <v>315</v>
      </c>
      <c r="B137" s="16">
        <f t="shared" si="2"/>
        <v>1</v>
      </c>
      <c r="C137" s="2" t="s">
        <v>324</v>
      </c>
      <c r="D137" s="2" t="s">
        <v>325</v>
      </c>
      <c r="E137" s="2" t="s">
        <v>318</v>
      </c>
      <c r="F137" s="2" t="s">
        <v>18</v>
      </c>
      <c r="G137" s="4" t="s">
        <v>13</v>
      </c>
      <c r="H137" s="4" t="s">
        <v>13</v>
      </c>
      <c r="I137" s="5">
        <v>41674</v>
      </c>
      <c r="J137" s="5">
        <v>41680</v>
      </c>
      <c r="K137" t="e">
        <f>VLOOKUP(A:A,'Strings with Reconsideration Re'!A:A,1,FALSE)</f>
        <v>#N/A</v>
      </c>
    </row>
    <row r="138" spans="1:12" x14ac:dyDescent="0.2">
      <c r="A138" s="2" t="s">
        <v>315</v>
      </c>
      <c r="B138" s="16">
        <f t="shared" si="2"/>
        <v>1</v>
      </c>
      <c r="C138" s="2" t="s">
        <v>324</v>
      </c>
      <c r="D138" s="2" t="s">
        <v>325</v>
      </c>
      <c r="E138" s="2" t="s">
        <v>319</v>
      </c>
      <c r="F138" s="2" t="s">
        <v>12</v>
      </c>
      <c r="G138" s="4" t="s">
        <v>13</v>
      </c>
      <c r="H138" s="4" t="s">
        <v>13</v>
      </c>
      <c r="I138" s="5">
        <v>41493</v>
      </c>
      <c r="J138" s="5">
        <v>41542</v>
      </c>
      <c r="K138" t="e">
        <f>VLOOKUP(A:A,'Strings with Reconsideration Re'!A:A,1,FALSE)</f>
        <v>#N/A</v>
      </c>
    </row>
    <row r="139" spans="1:12" x14ac:dyDescent="0.2">
      <c r="A139" s="2" t="s">
        <v>315</v>
      </c>
      <c r="B139" s="16">
        <f t="shared" si="2"/>
        <v>1</v>
      </c>
      <c r="C139" s="2" t="s">
        <v>326</v>
      </c>
      <c r="D139" s="2" t="s">
        <v>327</v>
      </c>
      <c r="E139" s="2" t="s">
        <v>318</v>
      </c>
      <c r="F139" s="2" t="s">
        <v>18</v>
      </c>
      <c r="G139" s="4" t="s">
        <v>13</v>
      </c>
      <c r="H139" s="4" t="s">
        <v>13</v>
      </c>
      <c r="I139" s="5">
        <v>41674</v>
      </c>
      <c r="J139" s="5">
        <v>41680</v>
      </c>
      <c r="K139" t="e">
        <f>VLOOKUP(A:A,'Strings with Reconsideration Re'!A:A,1,FALSE)</f>
        <v>#N/A</v>
      </c>
    </row>
    <row r="140" spans="1:12" x14ac:dyDescent="0.2">
      <c r="A140" s="2" t="s">
        <v>315</v>
      </c>
      <c r="B140" s="16">
        <f t="shared" si="2"/>
        <v>1</v>
      </c>
      <c r="C140" s="2" t="s">
        <v>326</v>
      </c>
      <c r="D140" s="2" t="s">
        <v>327</v>
      </c>
      <c r="E140" s="2" t="s">
        <v>319</v>
      </c>
      <c r="F140" s="2" t="s">
        <v>12</v>
      </c>
      <c r="G140" s="4" t="s">
        <v>13</v>
      </c>
      <c r="H140" s="4" t="s">
        <v>13</v>
      </c>
      <c r="I140" s="5">
        <v>41494</v>
      </c>
      <c r="J140" s="5">
        <v>41542</v>
      </c>
      <c r="K140" t="e">
        <f>VLOOKUP(A:A,'Strings with Reconsideration Re'!A:A,1,FALSE)</f>
        <v>#N/A</v>
      </c>
    </row>
    <row r="141" spans="1:12" x14ac:dyDescent="0.2">
      <c r="A141" s="2" t="s">
        <v>315</v>
      </c>
      <c r="B141" s="16">
        <f t="shared" si="2"/>
        <v>1</v>
      </c>
      <c r="C141" s="2" t="s">
        <v>328</v>
      </c>
      <c r="D141" s="2" t="s">
        <v>329</v>
      </c>
      <c r="E141" s="2" t="s">
        <v>318</v>
      </c>
      <c r="F141" s="2" t="s">
        <v>18</v>
      </c>
      <c r="G141" s="4" t="s">
        <v>13</v>
      </c>
      <c r="H141" s="4" t="s">
        <v>13</v>
      </c>
      <c r="I141" s="5">
        <v>41674</v>
      </c>
      <c r="J141" s="5">
        <v>41680</v>
      </c>
      <c r="K141" t="e">
        <f>VLOOKUP(A:A,'Strings with Reconsideration Re'!A:A,1,FALSE)</f>
        <v>#N/A</v>
      </c>
    </row>
    <row r="142" spans="1:12" x14ac:dyDescent="0.2">
      <c r="A142" s="2" t="s">
        <v>315</v>
      </c>
      <c r="B142" s="10">
        <f t="shared" si="2"/>
        <v>0</v>
      </c>
      <c r="C142" s="2" t="s">
        <v>328</v>
      </c>
      <c r="D142" s="2" t="s">
        <v>329</v>
      </c>
      <c r="E142" s="2" t="s">
        <v>319</v>
      </c>
      <c r="F142" s="2" t="s">
        <v>12</v>
      </c>
      <c r="G142" s="4" t="s">
        <v>13</v>
      </c>
      <c r="H142" s="4" t="s">
        <v>13</v>
      </c>
      <c r="I142" s="5">
        <v>41485</v>
      </c>
      <c r="J142" s="5">
        <v>41542</v>
      </c>
      <c r="K142" t="e">
        <f>VLOOKUP(A:A,'Strings with Reconsideration Re'!A:A,1,FALSE)</f>
        <v>#N/A</v>
      </c>
    </row>
    <row r="143" spans="1:12" x14ac:dyDescent="0.2">
      <c r="A143" s="2" t="s">
        <v>330</v>
      </c>
      <c r="B143" s="10">
        <f t="shared" si="2"/>
        <v>0</v>
      </c>
      <c r="C143" s="2" t="s">
        <v>331</v>
      </c>
      <c r="D143" s="2" t="s">
        <v>77</v>
      </c>
      <c r="E143" s="2" t="s">
        <v>162</v>
      </c>
      <c r="F143" s="2" t="s">
        <v>18</v>
      </c>
      <c r="G143" s="4" t="s">
        <v>13</v>
      </c>
      <c r="H143" s="4" t="s">
        <v>13</v>
      </c>
      <c r="I143" s="5">
        <v>41635</v>
      </c>
      <c r="J143" s="5">
        <v>41649</v>
      </c>
      <c r="K143" t="e">
        <f>VLOOKUP(A:A,'Strings with Reconsideration Re'!A:A,1,FALSE)</f>
        <v>#N/A</v>
      </c>
    </row>
    <row r="144" spans="1:12" x14ac:dyDescent="0.2">
      <c r="A144" s="2" t="s">
        <v>332</v>
      </c>
      <c r="B144" s="16">
        <f t="shared" si="2"/>
        <v>1</v>
      </c>
      <c r="C144" s="2" t="s">
        <v>333</v>
      </c>
      <c r="D144" s="2" t="s">
        <v>77</v>
      </c>
      <c r="E144" s="2" t="s">
        <v>17</v>
      </c>
      <c r="F144" s="2" t="s">
        <v>18</v>
      </c>
      <c r="G144" s="4" t="s">
        <v>23</v>
      </c>
      <c r="H144" s="4" t="s">
        <v>23</v>
      </c>
      <c r="I144" s="5">
        <v>41638</v>
      </c>
      <c r="J144" s="5">
        <v>41649</v>
      </c>
      <c r="K144" t="str">
        <f>VLOOKUP(A:A,'Strings with Reconsideration Re'!A:A,1,FALSE)</f>
        <v>MED</v>
      </c>
      <c r="L144" s="10" t="s">
        <v>649</v>
      </c>
    </row>
    <row r="145" spans="1:12" x14ac:dyDescent="0.2">
      <c r="A145" s="2" t="s">
        <v>332</v>
      </c>
      <c r="B145" s="16">
        <f t="shared" si="2"/>
        <v>1</v>
      </c>
      <c r="C145" s="2" t="s">
        <v>333</v>
      </c>
      <c r="D145" s="2" t="s">
        <v>77</v>
      </c>
      <c r="E145" s="2" t="s">
        <v>17</v>
      </c>
      <c r="F145" s="2" t="s">
        <v>73</v>
      </c>
      <c r="G145" s="4" t="s">
        <v>13</v>
      </c>
      <c r="H145" s="4" t="s">
        <v>13</v>
      </c>
      <c r="I145" s="5">
        <v>41627</v>
      </c>
      <c r="J145" s="5">
        <v>41649</v>
      </c>
      <c r="K145" t="str">
        <f>VLOOKUP(A:A,'Strings with Reconsideration Re'!A:A,1,FALSE)</f>
        <v>MED</v>
      </c>
      <c r="L145" s="10" t="s">
        <v>649</v>
      </c>
    </row>
    <row r="146" spans="1:12" x14ac:dyDescent="0.2">
      <c r="A146" s="2" t="s">
        <v>332</v>
      </c>
      <c r="B146" s="16">
        <f t="shared" si="2"/>
        <v>1</v>
      </c>
      <c r="C146" s="2" t="s">
        <v>334</v>
      </c>
      <c r="D146" s="2" t="s">
        <v>335</v>
      </c>
      <c r="E146" s="2" t="s">
        <v>17</v>
      </c>
      <c r="F146" s="2" t="s">
        <v>73</v>
      </c>
      <c r="G146" s="4" t="s">
        <v>13</v>
      </c>
      <c r="H146" s="4" t="s">
        <v>13</v>
      </c>
      <c r="I146" s="5">
        <v>41627</v>
      </c>
      <c r="J146" s="5">
        <v>41649</v>
      </c>
      <c r="K146" t="str">
        <f>VLOOKUP(A:A,'Strings with Reconsideration Re'!A:A,1,FALSE)</f>
        <v>MED</v>
      </c>
      <c r="L146" s="10" t="s">
        <v>649</v>
      </c>
    </row>
    <row r="147" spans="1:12" x14ac:dyDescent="0.2">
      <c r="A147" s="19" t="s">
        <v>332</v>
      </c>
      <c r="B147" s="10">
        <f t="shared" si="2"/>
        <v>0</v>
      </c>
      <c r="C147" s="19" t="s">
        <v>336</v>
      </c>
      <c r="D147" s="19" t="s">
        <v>337</v>
      </c>
      <c r="E147" s="19" t="s">
        <v>17</v>
      </c>
      <c r="F147" s="19" t="s">
        <v>18</v>
      </c>
      <c r="G147" s="4" t="s">
        <v>23</v>
      </c>
      <c r="H147" s="17" t="s">
        <v>610</v>
      </c>
      <c r="I147" s="18">
        <v>41638</v>
      </c>
      <c r="J147" s="18">
        <v>41649</v>
      </c>
      <c r="K147" t="str">
        <f>VLOOKUP(A:A,'Strings with Reconsideration Re'!A:A,1,FALSE)</f>
        <v>MED</v>
      </c>
      <c r="L147" s="21" t="s">
        <v>650</v>
      </c>
    </row>
    <row r="148" spans="1:12" x14ac:dyDescent="0.2">
      <c r="A148" s="19"/>
      <c r="B148" s="16">
        <f t="shared" si="2"/>
        <v>1</v>
      </c>
      <c r="C148" s="19"/>
      <c r="D148" s="19"/>
      <c r="E148" s="19"/>
      <c r="F148" s="19"/>
      <c r="G148" s="3"/>
      <c r="H148" s="17"/>
      <c r="I148" s="18"/>
      <c r="J148" s="18"/>
      <c r="K148" t="e">
        <f>VLOOKUP(A:A,'Strings with Reconsideration Re'!A:A,1,FALSE)</f>
        <v>#N/A</v>
      </c>
    </row>
    <row r="149" spans="1:12" x14ac:dyDescent="0.2">
      <c r="A149" s="19"/>
      <c r="B149" s="10">
        <f t="shared" si="2"/>
        <v>0</v>
      </c>
      <c r="C149" s="19"/>
      <c r="D149" s="19"/>
      <c r="E149" s="19"/>
      <c r="F149" s="19"/>
      <c r="G149" s="4" t="s">
        <v>338</v>
      </c>
      <c r="H149" s="17"/>
      <c r="I149" s="18"/>
      <c r="J149" s="18"/>
      <c r="K149" t="e">
        <f>VLOOKUP(A:A,'Strings with Reconsideration Re'!A:A,1,FALSE)</f>
        <v>#N/A</v>
      </c>
    </row>
    <row r="150" spans="1:12" x14ac:dyDescent="0.2">
      <c r="A150" s="2" t="s">
        <v>332</v>
      </c>
      <c r="B150" s="10">
        <f t="shared" si="2"/>
        <v>0</v>
      </c>
      <c r="C150" s="2" t="s">
        <v>336</v>
      </c>
      <c r="D150" s="2" t="s">
        <v>337</v>
      </c>
      <c r="E150" s="2" t="s">
        <v>17</v>
      </c>
      <c r="F150" s="2" t="s">
        <v>73</v>
      </c>
      <c r="G150" s="4" t="s">
        <v>13</v>
      </c>
      <c r="H150" s="4" t="s">
        <v>13</v>
      </c>
      <c r="I150" s="5">
        <v>41627</v>
      </c>
      <c r="J150" s="5">
        <v>41649</v>
      </c>
      <c r="K150" t="str">
        <f>VLOOKUP(A:A,'Strings with Reconsideration Re'!A:A,1,FALSE)</f>
        <v>MED</v>
      </c>
      <c r="L150" s="10" t="s">
        <v>649</v>
      </c>
    </row>
    <row r="151" spans="1:12" x14ac:dyDescent="0.2">
      <c r="A151" s="2" t="s">
        <v>339</v>
      </c>
      <c r="B151" s="16">
        <f t="shared" si="2"/>
        <v>1</v>
      </c>
      <c r="C151" s="2" t="s">
        <v>340</v>
      </c>
      <c r="D151" s="2" t="s">
        <v>341</v>
      </c>
      <c r="E151" s="2" t="s">
        <v>17</v>
      </c>
      <c r="F151" s="2" t="s">
        <v>18</v>
      </c>
      <c r="G151" s="4" t="s">
        <v>23</v>
      </c>
      <c r="H151" s="4" t="s">
        <v>23</v>
      </c>
      <c r="I151" s="5">
        <v>41599</v>
      </c>
      <c r="J151" s="5">
        <v>41614</v>
      </c>
      <c r="K151" t="e">
        <f>VLOOKUP(A:A,'Strings with Reconsideration Re'!A:A,1,FALSE)</f>
        <v>#N/A</v>
      </c>
    </row>
    <row r="152" spans="1:12" x14ac:dyDescent="0.2">
      <c r="A152" s="2" t="s">
        <v>339</v>
      </c>
      <c r="B152" s="10">
        <f t="shared" si="2"/>
        <v>0</v>
      </c>
      <c r="C152" s="2" t="s">
        <v>340</v>
      </c>
      <c r="D152" s="2" t="s">
        <v>341</v>
      </c>
      <c r="E152" s="2" t="s">
        <v>17</v>
      </c>
      <c r="F152" s="2" t="s">
        <v>73</v>
      </c>
      <c r="G152" s="4" t="s">
        <v>13</v>
      </c>
      <c r="H152" s="4" t="s">
        <v>13</v>
      </c>
      <c r="I152" s="5">
        <v>41641</v>
      </c>
      <c r="J152" s="5">
        <v>41649</v>
      </c>
      <c r="K152" t="e">
        <f>VLOOKUP(A:A,'Strings with Reconsideration Re'!A:A,1,FALSE)</f>
        <v>#N/A</v>
      </c>
    </row>
    <row r="153" spans="1:12" x14ac:dyDescent="0.2">
      <c r="A153" s="2" t="s">
        <v>342</v>
      </c>
      <c r="B153" s="10">
        <f t="shared" si="2"/>
        <v>0</v>
      </c>
      <c r="C153" s="2" t="s">
        <v>343</v>
      </c>
      <c r="D153" s="2" t="s">
        <v>77</v>
      </c>
      <c r="E153" s="2" t="s">
        <v>344</v>
      </c>
      <c r="F153" s="2" t="s">
        <v>65</v>
      </c>
      <c r="G153" s="4" t="s">
        <v>13</v>
      </c>
      <c r="H153" s="4" t="s">
        <v>13</v>
      </c>
      <c r="I153" s="5">
        <v>41495</v>
      </c>
      <c r="J153" s="5">
        <v>41542</v>
      </c>
      <c r="K153" t="e">
        <f>VLOOKUP(A:A,'Strings with Reconsideration Re'!A:A,1,FALSE)</f>
        <v>#N/A</v>
      </c>
    </row>
    <row r="154" spans="1:12" x14ac:dyDescent="0.2">
      <c r="A154" s="2" t="s">
        <v>345</v>
      </c>
      <c r="B154" s="16">
        <f t="shared" si="2"/>
        <v>1</v>
      </c>
      <c r="C154" s="2" t="s">
        <v>346</v>
      </c>
      <c r="D154" s="2" t="s">
        <v>347</v>
      </c>
      <c r="E154" s="2" t="s">
        <v>145</v>
      </c>
      <c r="F154" s="2" t="s">
        <v>18</v>
      </c>
      <c r="G154" s="4" t="s">
        <v>13</v>
      </c>
      <c r="H154" s="4" t="s">
        <v>13</v>
      </c>
      <c r="I154" s="5">
        <v>41597</v>
      </c>
      <c r="J154" s="5">
        <v>41614</v>
      </c>
      <c r="K154" t="str">
        <f>VLOOKUP(A:A,'Strings with Reconsideration Re'!A:A,1,FALSE)</f>
        <v>MERCK</v>
      </c>
      <c r="L154" s="10" t="s">
        <v>649</v>
      </c>
    </row>
    <row r="155" spans="1:12" x14ac:dyDescent="0.2">
      <c r="A155" s="2" t="s">
        <v>345</v>
      </c>
      <c r="B155" s="10">
        <f t="shared" si="2"/>
        <v>0</v>
      </c>
      <c r="C155" s="2" t="s">
        <v>346</v>
      </c>
      <c r="D155" s="2" t="s">
        <v>347</v>
      </c>
      <c r="E155" s="2" t="s">
        <v>145</v>
      </c>
      <c r="F155" s="2" t="s">
        <v>12</v>
      </c>
      <c r="G155" s="4" t="s">
        <v>13</v>
      </c>
      <c r="H155" s="17" t="s">
        <v>611</v>
      </c>
      <c r="I155" s="5">
        <v>41523</v>
      </c>
      <c r="J155" s="5">
        <v>41542</v>
      </c>
      <c r="K155" t="str">
        <f>VLOOKUP(A:A,'Strings with Reconsideration Re'!A:A,1,FALSE)</f>
        <v>MERCK</v>
      </c>
      <c r="L155" s="22" t="s">
        <v>650</v>
      </c>
    </row>
    <row r="156" spans="1:12" x14ac:dyDescent="0.2">
      <c r="A156" s="4" t="s">
        <v>348</v>
      </c>
      <c r="B156" s="10">
        <f t="shared" si="2"/>
        <v>0</v>
      </c>
      <c r="C156" s="5">
        <v>41541</v>
      </c>
      <c r="D156" s="5">
        <v>41697</v>
      </c>
      <c r="H156" s="17"/>
      <c r="K156" t="e">
        <f>VLOOKUP(A:A,'Strings with Reconsideration Re'!A:A,1,FALSE)</f>
        <v>#N/A</v>
      </c>
    </row>
    <row r="157" spans="1:12" x14ac:dyDescent="0.2">
      <c r="A157" s="2" t="s">
        <v>345</v>
      </c>
      <c r="B157" s="16">
        <f t="shared" si="2"/>
        <v>1</v>
      </c>
      <c r="C157" s="2" t="s">
        <v>349</v>
      </c>
      <c r="D157" s="2" t="s">
        <v>347</v>
      </c>
      <c r="E157" s="2" t="s">
        <v>145</v>
      </c>
      <c r="F157" s="2" t="s">
        <v>18</v>
      </c>
      <c r="G157" s="4" t="s">
        <v>13</v>
      </c>
      <c r="H157" s="4" t="s">
        <v>13</v>
      </c>
      <c r="I157" s="5">
        <v>41597</v>
      </c>
      <c r="J157" s="5">
        <v>41614</v>
      </c>
      <c r="K157" t="str">
        <f>VLOOKUP(A:A,'Strings with Reconsideration Re'!A:A,1,FALSE)</f>
        <v>MERCK</v>
      </c>
      <c r="L157" s="10" t="s">
        <v>649</v>
      </c>
    </row>
    <row r="158" spans="1:12" x14ac:dyDescent="0.2">
      <c r="A158" s="2" t="s">
        <v>345</v>
      </c>
      <c r="B158" s="10">
        <f t="shared" si="2"/>
        <v>0</v>
      </c>
      <c r="C158" s="2" t="s">
        <v>349</v>
      </c>
      <c r="D158" s="2" t="s">
        <v>347</v>
      </c>
      <c r="E158" s="2" t="s">
        <v>145</v>
      </c>
      <c r="F158" s="2" t="s">
        <v>12</v>
      </c>
      <c r="G158" s="4" t="s">
        <v>13</v>
      </c>
      <c r="H158" s="17" t="s">
        <v>611</v>
      </c>
      <c r="I158" s="5">
        <v>41523</v>
      </c>
      <c r="J158" s="5">
        <v>41542</v>
      </c>
      <c r="K158" t="str">
        <f>VLOOKUP(A:A,'Strings with Reconsideration Re'!A:A,1,FALSE)</f>
        <v>MERCK</v>
      </c>
      <c r="L158" s="22" t="s">
        <v>650</v>
      </c>
    </row>
    <row r="159" spans="1:12" x14ac:dyDescent="0.2">
      <c r="A159" s="4" t="s">
        <v>348</v>
      </c>
      <c r="B159" s="10">
        <f t="shared" si="2"/>
        <v>0</v>
      </c>
      <c r="C159" s="5">
        <v>41541</v>
      </c>
      <c r="D159" s="5">
        <v>41697</v>
      </c>
      <c r="H159" s="17"/>
      <c r="K159" t="e">
        <f>VLOOKUP(A:A,'Strings with Reconsideration Re'!A:A,1,FALSE)</f>
        <v>#N/A</v>
      </c>
    </row>
    <row r="160" spans="1:12" x14ac:dyDescent="0.2">
      <c r="A160" s="2" t="s">
        <v>345</v>
      </c>
      <c r="B160" s="10">
        <f t="shared" si="2"/>
        <v>0</v>
      </c>
      <c r="C160" s="2" t="s">
        <v>350</v>
      </c>
      <c r="D160" s="2" t="s">
        <v>145</v>
      </c>
      <c r="E160" s="2" t="s">
        <v>147</v>
      </c>
      <c r="F160" s="2" t="s">
        <v>12</v>
      </c>
      <c r="G160" s="4" t="s">
        <v>13</v>
      </c>
      <c r="H160" s="4" t="s">
        <v>13</v>
      </c>
      <c r="I160" s="5">
        <v>41486</v>
      </c>
      <c r="J160" s="5">
        <v>41542</v>
      </c>
      <c r="K160" t="str">
        <f>VLOOKUP(A:A,'Strings with Reconsideration Re'!A:A,1,FALSE)</f>
        <v>MERCK</v>
      </c>
      <c r="L160" s="22" t="s">
        <v>650</v>
      </c>
    </row>
    <row r="161" spans="1:12" x14ac:dyDescent="0.2">
      <c r="A161" s="2" t="s">
        <v>351</v>
      </c>
      <c r="B161" s="16">
        <f t="shared" si="2"/>
        <v>1</v>
      </c>
      <c r="C161" s="2" t="s">
        <v>352</v>
      </c>
      <c r="D161" s="2" t="s">
        <v>353</v>
      </c>
      <c r="E161" s="2" t="s">
        <v>145</v>
      </c>
      <c r="F161" s="2" t="s">
        <v>18</v>
      </c>
      <c r="G161" s="4" t="s">
        <v>13</v>
      </c>
      <c r="H161" s="4" t="s">
        <v>13</v>
      </c>
      <c r="I161" s="5">
        <v>41597</v>
      </c>
      <c r="J161" s="5">
        <v>41614</v>
      </c>
      <c r="K161" t="str">
        <f>VLOOKUP(A:A,'Strings with Reconsideration Re'!A:A,1,FALSE)</f>
        <v>MERCKMSD</v>
      </c>
      <c r="L161" s="10" t="s">
        <v>649</v>
      </c>
    </row>
    <row r="162" spans="1:12" x14ac:dyDescent="0.2">
      <c r="A162" s="2" t="s">
        <v>351</v>
      </c>
      <c r="B162" s="10">
        <f t="shared" si="2"/>
        <v>0</v>
      </c>
      <c r="C162" s="2" t="s">
        <v>352</v>
      </c>
      <c r="D162" s="2" t="s">
        <v>353</v>
      </c>
      <c r="E162" s="2" t="s">
        <v>145</v>
      </c>
      <c r="F162" s="2" t="s">
        <v>12</v>
      </c>
      <c r="G162" s="4" t="s">
        <v>13</v>
      </c>
      <c r="H162" s="17" t="s">
        <v>611</v>
      </c>
      <c r="I162" s="5">
        <v>41526</v>
      </c>
      <c r="J162" s="5">
        <v>41542</v>
      </c>
      <c r="K162" t="str">
        <f>VLOOKUP(A:A,'Strings with Reconsideration Re'!A:A,1,FALSE)</f>
        <v>MERCKMSD</v>
      </c>
      <c r="L162" s="22" t="s">
        <v>650</v>
      </c>
    </row>
    <row r="163" spans="1:12" x14ac:dyDescent="0.2">
      <c r="A163" s="4" t="s">
        <v>348</v>
      </c>
      <c r="B163" s="10">
        <f t="shared" si="2"/>
        <v>0</v>
      </c>
      <c r="C163" s="5">
        <v>41541</v>
      </c>
      <c r="D163" s="5">
        <v>41697</v>
      </c>
      <c r="H163" s="17"/>
      <c r="K163" t="e">
        <f>VLOOKUP(A:A,'Strings with Reconsideration Re'!A:A,1,FALSE)</f>
        <v>#N/A</v>
      </c>
    </row>
    <row r="164" spans="1:12" x14ac:dyDescent="0.2">
      <c r="A164" s="2" t="s">
        <v>354</v>
      </c>
      <c r="B164" s="10">
        <f t="shared" si="2"/>
        <v>0</v>
      </c>
      <c r="C164" s="2" t="s">
        <v>355</v>
      </c>
      <c r="D164" s="2" t="s">
        <v>59</v>
      </c>
      <c r="E164" s="2" t="s">
        <v>356</v>
      </c>
      <c r="F164" s="2" t="s">
        <v>12</v>
      </c>
      <c r="G164" s="4" t="s">
        <v>13</v>
      </c>
      <c r="H164" s="4" t="s">
        <v>13</v>
      </c>
      <c r="I164" s="5">
        <v>41471</v>
      </c>
      <c r="J164" s="5">
        <v>41542</v>
      </c>
      <c r="K164" t="e">
        <f>VLOOKUP(A:A,'Strings with Reconsideration Re'!A:A,1,FALSE)</f>
        <v>#N/A</v>
      </c>
    </row>
    <row r="165" spans="1:12" x14ac:dyDescent="0.2">
      <c r="A165" s="2" t="s">
        <v>357</v>
      </c>
      <c r="B165" s="10">
        <f t="shared" si="2"/>
        <v>0</v>
      </c>
      <c r="C165" s="2" t="s">
        <v>358</v>
      </c>
      <c r="D165" s="2" t="s">
        <v>359</v>
      </c>
      <c r="E165" s="2" t="s">
        <v>64</v>
      </c>
      <c r="F165" s="2" t="s">
        <v>65</v>
      </c>
      <c r="G165" s="4" t="s">
        <v>13</v>
      </c>
      <c r="H165" s="4" t="s">
        <v>13</v>
      </c>
      <c r="I165" s="5">
        <v>41612</v>
      </c>
      <c r="J165" s="5">
        <v>41624</v>
      </c>
      <c r="K165" t="e">
        <f>VLOOKUP(A:A,'Strings with Reconsideration Re'!A:A,1,FALSE)</f>
        <v>#N/A</v>
      </c>
    </row>
    <row r="166" spans="1:12" x14ac:dyDescent="0.2">
      <c r="A166" s="2" t="s">
        <v>360</v>
      </c>
      <c r="B166" s="16">
        <f t="shared" si="2"/>
        <v>1</v>
      </c>
      <c r="C166" s="2" t="s">
        <v>361</v>
      </c>
      <c r="D166" s="2" t="s">
        <v>16</v>
      </c>
      <c r="E166" s="2" t="s">
        <v>362</v>
      </c>
      <c r="F166" s="2" t="s">
        <v>65</v>
      </c>
      <c r="G166" s="4" t="s">
        <v>13</v>
      </c>
      <c r="H166" s="4" t="s">
        <v>13</v>
      </c>
      <c r="I166" s="5">
        <v>41568</v>
      </c>
      <c r="J166" s="5">
        <v>41590</v>
      </c>
      <c r="K166" t="e">
        <f>VLOOKUP(A:A,'Strings with Reconsideration Re'!A:A,1,FALSE)</f>
        <v>#N/A</v>
      </c>
    </row>
    <row r="167" spans="1:12" x14ac:dyDescent="0.2">
      <c r="A167" s="2" t="s">
        <v>360</v>
      </c>
      <c r="B167" s="16">
        <f t="shared" si="2"/>
        <v>1</v>
      </c>
      <c r="C167" s="2" t="s">
        <v>361</v>
      </c>
      <c r="D167" s="2" t="s">
        <v>16</v>
      </c>
      <c r="E167" s="2" t="s">
        <v>363</v>
      </c>
      <c r="F167" s="2" t="s">
        <v>18</v>
      </c>
      <c r="G167" s="4" t="s">
        <v>23</v>
      </c>
      <c r="H167" s="4" t="s">
        <v>23</v>
      </c>
      <c r="I167" s="5">
        <v>41739</v>
      </c>
      <c r="J167" s="5">
        <v>41753</v>
      </c>
      <c r="K167" t="e">
        <f>VLOOKUP(A:A,'Strings with Reconsideration Re'!A:A,1,FALSE)</f>
        <v>#N/A</v>
      </c>
    </row>
    <row r="168" spans="1:12" x14ac:dyDescent="0.2">
      <c r="A168" s="2" t="s">
        <v>360</v>
      </c>
      <c r="B168" s="16">
        <f t="shared" si="2"/>
        <v>1</v>
      </c>
      <c r="C168" s="2" t="s">
        <v>364</v>
      </c>
      <c r="D168" s="2" t="s">
        <v>365</v>
      </c>
      <c r="E168" s="2" t="s">
        <v>362</v>
      </c>
      <c r="F168" s="2" t="s">
        <v>65</v>
      </c>
      <c r="G168" s="4" t="s">
        <v>13</v>
      </c>
      <c r="H168" s="4" t="s">
        <v>13</v>
      </c>
      <c r="I168" s="5">
        <v>41568</v>
      </c>
      <c r="J168" s="5">
        <v>41590</v>
      </c>
      <c r="K168" t="e">
        <f>VLOOKUP(A:A,'Strings with Reconsideration Re'!A:A,1,FALSE)</f>
        <v>#N/A</v>
      </c>
    </row>
    <row r="169" spans="1:12" x14ac:dyDescent="0.2">
      <c r="A169" s="2" t="s">
        <v>360</v>
      </c>
      <c r="B169" s="16">
        <f t="shared" si="2"/>
        <v>1</v>
      </c>
      <c r="C169" s="2" t="s">
        <v>366</v>
      </c>
      <c r="D169" s="2" t="s">
        <v>128</v>
      </c>
      <c r="E169" s="2" t="s">
        <v>362</v>
      </c>
      <c r="F169" s="2" t="s">
        <v>65</v>
      </c>
      <c r="G169" s="4" t="s">
        <v>13</v>
      </c>
      <c r="H169" s="4" t="s">
        <v>13</v>
      </c>
      <c r="I169" s="5">
        <v>41568</v>
      </c>
      <c r="J169" s="5">
        <v>41590</v>
      </c>
      <c r="K169" t="e">
        <f>VLOOKUP(A:A,'Strings with Reconsideration Re'!A:A,1,FALSE)</f>
        <v>#N/A</v>
      </c>
    </row>
    <row r="170" spans="1:12" x14ac:dyDescent="0.2">
      <c r="A170" s="2" t="s">
        <v>360</v>
      </c>
      <c r="B170" s="10">
        <f t="shared" si="2"/>
        <v>0</v>
      </c>
      <c r="C170" s="2" t="s">
        <v>366</v>
      </c>
      <c r="D170" s="2" t="s">
        <v>128</v>
      </c>
      <c r="E170" s="2" t="s">
        <v>363</v>
      </c>
      <c r="F170" s="2" t="s">
        <v>18</v>
      </c>
      <c r="G170" s="4" t="s">
        <v>13</v>
      </c>
      <c r="H170" s="4" t="s">
        <v>13</v>
      </c>
      <c r="I170" s="5">
        <v>42366</v>
      </c>
      <c r="J170" s="5">
        <v>42374</v>
      </c>
      <c r="K170" t="e">
        <f>VLOOKUP(A:A,'Strings with Reconsideration Re'!A:A,1,FALSE)</f>
        <v>#N/A</v>
      </c>
    </row>
    <row r="171" spans="1:12" x14ac:dyDescent="0.2">
      <c r="A171" s="2" t="s">
        <v>367</v>
      </c>
      <c r="B171" s="10">
        <f t="shared" si="2"/>
        <v>0</v>
      </c>
      <c r="C171" s="2" t="s">
        <v>368</v>
      </c>
      <c r="D171" s="2" t="s">
        <v>84</v>
      </c>
      <c r="E171" s="2" t="s">
        <v>369</v>
      </c>
      <c r="F171" s="2" t="s">
        <v>12</v>
      </c>
      <c r="G171" s="4" t="s">
        <v>13</v>
      </c>
      <c r="H171" s="4" t="s">
        <v>13</v>
      </c>
      <c r="I171" s="5">
        <v>41494</v>
      </c>
      <c r="J171" s="5">
        <v>41542</v>
      </c>
      <c r="K171" t="e">
        <f>VLOOKUP(A:A,'Strings with Reconsideration Re'!A:A,1,FALSE)</f>
        <v>#N/A</v>
      </c>
    </row>
    <row r="172" spans="1:12" x14ac:dyDescent="0.2">
      <c r="A172" s="2" t="s">
        <v>370</v>
      </c>
      <c r="B172" s="16">
        <f t="shared" si="2"/>
        <v>1</v>
      </c>
      <c r="C172" s="2" t="s">
        <v>371</v>
      </c>
      <c r="D172" s="2" t="s">
        <v>372</v>
      </c>
      <c r="E172" s="2" t="s">
        <v>38</v>
      </c>
      <c r="F172" s="2" t="s">
        <v>18</v>
      </c>
      <c r="G172" s="4" t="s">
        <v>13</v>
      </c>
      <c r="H172" s="4" t="s">
        <v>13</v>
      </c>
      <c r="I172" s="5">
        <v>41688</v>
      </c>
      <c r="J172" s="5">
        <v>41694</v>
      </c>
      <c r="K172" t="str">
        <f>VLOOKUP(A:A,'Strings with Reconsideration Re'!A:A,1,FALSE)</f>
        <v>MUSIC</v>
      </c>
      <c r="L172" s="10" t="s">
        <v>649</v>
      </c>
    </row>
    <row r="173" spans="1:12" x14ac:dyDescent="0.2">
      <c r="A173" s="2" t="s">
        <v>370</v>
      </c>
      <c r="B173" s="16">
        <f t="shared" si="2"/>
        <v>1</v>
      </c>
      <c r="C173" s="2" t="s">
        <v>371</v>
      </c>
      <c r="D173" s="2" t="s">
        <v>372</v>
      </c>
      <c r="E173" s="2" t="s">
        <v>373</v>
      </c>
      <c r="F173" s="2" t="s">
        <v>12</v>
      </c>
      <c r="G173" s="4" t="s">
        <v>13</v>
      </c>
      <c r="H173" s="4" t="s">
        <v>13</v>
      </c>
      <c r="I173" s="5">
        <v>41512</v>
      </c>
      <c r="J173" s="5">
        <v>41542</v>
      </c>
      <c r="K173" t="str">
        <f>VLOOKUP(A:A,'Strings with Reconsideration Re'!A:A,1,FALSE)</f>
        <v>MUSIC</v>
      </c>
      <c r="L173" s="10" t="s">
        <v>649</v>
      </c>
    </row>
    <row r="174" spans="1:12" x14ac:dyDescent="0.2">
      <c r="A174" s="2" t="s">
        <v>370</v>
      </c>
      <c r="B174" s="16">
        <f t="shared" si="2"/>
        <v>1</v>
      </c>
      <c r="C174" s="2" t="s">
        <v>374</v>
      </c>
      <c r="D174" s="2" t="s">
        <v>375</v>
      </c>
      <c r="E174" s="2" t="s">
        <v>38</v>
      </c>
      <c r="F174" s="2" t="s">
        <v>18</v>
      </c>
      <c r="G174" s="4" t="s">
        <v>13</v>
      </c>
      <c r="H174" s="4" t="s">
        <v>13</v>
      </c>
      <c r="I174" s="5">
        <v>41688</v>
      </c>
      <c r="J174" s="5">
        <v>41694</v>
      </c>
      <c r="K174" t="str">
        <f>VLOOKUP(A:A,'Strings with Reconsideration Re'!A:A,1,FALSE)</f>
        <v>MUSIC</v>
      </c>
      <c r="L174" s="10" t="s">
        <v>649</v>
      </c>
    </row>
    <row r="175" spans="1:12" x14ac:dyDescent="0.2">
      <c r="A175" s="2" t="s">
        <v>370</v>
      </c>
      <c r="B175" s="16">
        <f t="shared" si="2"/>
        <v>1</v>
      </c>
      <c r="C175" s="2" t="s">
        <v>374</v>
      </c>
      <c r="D175" s="2" t="s">
        <v>375</v>
      </c>
      <c r="E175" s="2" t="s">
        <v>373</v>
      </c>
      <c r="F175" s="2" t="s">
        <v>12</v>
      </c>
      <c r="G175" s="4" t="s">
        <v>13</v>
      </c>
      <c r="H175" s="4" t="s">
        <v>13</v>
      </c>
      <c r="I175" s="5">
        <v>41501</v>
      </c>
      <c r="J175" s="5">
        <v>41542</v>
      </c>
      <c r="K175" t="str">
        <f>VLOOKUP(A:A,'Strings with Reconsideration Re'!A:A,1,FALSE)</f>
        <v>MUSIC</v>
      </c>
      <c r="L175" s="10" t="s">
        <v>649</v>
      </c>
    </row>
    <row r="176" spans="1:12" x14ac:dyDescent="0.2">
      <c r="A176" s="2" t="s">
        <v>370</v>
      </c>
      <c r="B176" s="16">
        <f t="shared" si="2"/>
        <v>1</v>
      </c>
      <c r="C176" s="2" t="s">
        <v>376</v>
      </c>
      <c r="D176" s="2" t="s">
        <v>16</v>
      </c>
      <c r="E176" s="2" t="s">
        <v>38</v>
      </c>
      <c r="F176" s="2" t="s">
        <v>18</v>
      </c>
      <c r="G176" s="4" t="s">
        <v>13</v>
      </c>
      <c r="H176" s="4" t="s">
        <v>13</v>
      </c>
      <c r="I176" s="5">
        <v>41614</v>
      </c>
      <c r="J176" s="5">
        <v>41624</v>
      </c>
      <c r="K176" t="str">
        <f>VLOOKUP(A:A,'Strings with Reconsideration Re'!A:A,1,FALSE)</f>
        <v>MUSIC</v>
      </c>
      <c r="L176" s="10" t="s">
        <v>649</v>
      </c>
    </row>
    <row r="177" spans="1:12" x14ac:dyDescent="0.2">
      <c r="A177" s="2" t="s">
        <v>370</v>
      </c>
      <c r="B177" s="16">
        <f t="shared" si="2"/>
        <v>1</v>
      </c>
      <c r="C177" s="2" t="s">
        <v>376</v>
      </c>
      <c r="D177" s="2" t="s">
        <v>16</v>
      </c>
      <c r="E177" s="2" t="s">
        <v>373</v>
      </c>
      <c r="F177" s="2" t="s">
        <v>12</v>
      </c>
      <c r="G177" s="4" t="s">
        <v>13</v>
      </c>
      <c r="H177" s="4" t="s">
        <v>13</v>
      </c>
      <c r="I177" s="5">
        <v>41507</v>
      </c>
      <c r="J177" s="5">
        <v>41542</v>
      </c>
      <c r="K177" t="str">
        <f>VLOOKUP(A:A,'Strings with Reconsideration Re'!A:A,1,FALSE)</f>
        <v>MUSIC</v>
      </c>
      <c r="L177" s="10" t="s">
        <v>649</v>
      </c>
    </row>
    <row r="178" spans="1:12" x14ac:dyDescent="0.2">
      <c r="A178" s="2" t="s">
        <v>370</v>
      </c>
      <c r="B178" s="16">
        <f t="shared" si="2"/>
        <v>1</v>
      </c>
      <c r="C178" s="2" t="s">
        <v>377</v>
      </c>
      <c r="D178" s="2" t="s">
        <v>378</v>
      </c>
      <c r="E178" s="2" t="s">
        <v>38</v>
      </c>
      <c r="F178" s="2" t="s">
        <v>18</v>
      </c>
      <c r="G178" s="4" t="s">
        <v>13</v>
      </c>
      <c r="H178" s="4" t="s">
        <v>13</v>
      </c>
      <c r="I178" s="5">
        <v>41688</v>
      </c>
      <c r="J178" s="5">
        <v>41694</v>
      </c>
      <c r="K178" t="str">
        <f>VLOOKUP(A:A,'Strings with Reconsideration Re'!A:A,1,FALSE)</f>
        <v>MUSIC</v>
      </c>
      <c r="L178" s="10" t="s">
        <v>649</v>
      </c>
    </row>
    <row r="179" spans="1:12" x14ac:dyDescent="0.2">
      <c r="A179" s="2" t="s">
        <v>370</v>
      </c>
      <c r="B179" s="16">
        <f t="shared" si="2"/>
        <v>1</v>
      </c>
      <c r="C179" s="2" t="s">
        <v>377</v>
      </c>
      <c r="D179" s="2" t="s">
        <v>378</v>
      </c>
      <c r="E179" s="2" t="s">
        <v>373</v>
      </c>
      <c r="F179" s="2" t="s">
        <v>12</v>
      </c>
      <c r="G179" s="4" t="s">
        <v>13</v>
      </c>
      <c r="H179" s="4" t="s">
        <v>13</v>
      </c>
      <c r="I179" s="5">
        <v>41501</v>
      </c>
      <c r="J179" s="5">
        <v>41542</v>
      </c>
      <c r="K179" t="str">
        <f>VLOOKUP(A:A,'Strings with Reconsideration Re'!A:A,1,FALSE)</f>
        <v>MUSIC</v>
      </c>
      <c r="L179" s="10" t="s">
        <v>649</v>
      </c>
    </row>
    <row r="180" spans="1:12" x14ac:dyDescent="0.2">
      <c r="A180" s="2" t="s">
        <v>370</v>
      </c>
      <c r="B180" s="16">
        <f t="shared" si="2"/>
        <v>1</v>
      </c>
      <c r="C180" s="2" t="s">
        <v>379</v>
      </c>
      <c r="D180" s="2" t="s">
        <v>77</v>
      </c>
      <c r="E180" s="2" t="s">
        <v>38</v>
      </c>
      <c r="F180" s="2" t="s">
        <v>18</v>
      </c>
      <c r="G180" s="4" t="s">
        <v>13</v>
      </c>
      <c r="H180" s="4" t="s">
        <v>13</v>
      </c>
      <c r="I180" s="5">
        <v>41688</v>
      </c>
      <c r="J180" s="5">
        <v>41694</v>
      </c>
      <c r="K180" t="str">
        <f>VLOOKUP(A:A,'Strings with Reconsideration Re'!A:A,1,FALSE)</f>
        <v>MUSIC</v>
      </c>
      <c r="L180" s="10" t="s">
        <v>649</v>
      </c>
    </row>
    <row r="181" spans="1:12" x14ac:dyDescent="0.2">
      <c r="A181" s="2" t="s">
        <v>370</v>
      </c>
      <c r="B181" s="16">
        <f t="shared" si="2"/>
        <v>1</v>
      </c>
      <c r="C181" s="2" t="s">
        <v>379</v>
      </c>
      <c r="D181" s="2" t="s">
        <v>77</v>
      </c>
      <c r="E181" s="2" t="s">
        <v>373</v>
      </c>
      <c r="F181" s="2" t="s">
        <v>12</v>
      </c>
      <c r="G181" s="4" t="s">
        <v>13</v>
      </c>
      <c r="H181" s="4" t="s">
        <v>13</v>
      </c>
      <c r="I181" s="5">
        <v>41485</v>
      </c>
      <c r="J181" s="5">
        <v>41542</v>
      </c>
      <c r="K181" t="str">
        <f>VLOOKUP(A:A,'Strings with Reconsideration Re'!A:A,1,FALSE)</f>
        <v>MUSIC</v>
      </c>
      <c r="L181" s="10" t="s">
        <v>649</v>
      </c>
    </row>
    <row r="182" spans="1:12" x14ac:dyDescent="0.2">
      <c r="A182" s="2" t="s">
        <v>370</v>
      </c>
      <c r="B182" s="16">
        <f t="shared" si="2"/>
        <v>1</v>
      </c>
      <c r="C182" s="2" t="s">
        <v>380</v>
      </c>
      <c r="D182" s="2" t="s">
        <v>381</v>
      </c>
      <c r="E182" s="2" t="s">
        <v>382</v>
      </c>
      <c r="F182" s="2" t="s">
        <v>18</v>
      </c>
      <c r="G182" s="4" t="s">
        <v>13</v>
      </c>
      <c r="H182" s="4" t="s">
        <v>13</v>
      </c>
      <c r="I182" s="5">
        <v>41688</v>
      </c>
      <c r="J182" s="5">
        <v>41694</v>
      </c>
      <c r="K182" t="str">
        <f>VLOOKUP(A:A,'Strings with Reconsideration Re'!A:A,1,FALSE)</f>
        <v>MUSIC</v>
      </c>
      <c r="L182" s="10" t="s">
        <v>649</v>
      </c>
    </row>
    <row r="183" spans="1:12" x14ac:dyDescent="0.2">
      <c r="A183" s="2" t="s">
        <v>370</v>
      </c>
      <c r="B183" s="16">
        <f t="shared" si="2"/>
        <v>1</v>
      </c>
      <c r="C183" s="2" t="s">
        <v>380</v>
      </c>
      <c r="D183" s="2" t="s">
        <v>381</v>
      </c>
      <c r="E183" s="2" t="s">
        <v>373</v>
      </c>
      <c r="F183" s="2" t="s">
        <v>12</v>
      </c>
      <c r="G183" s="4" t="s">
        <v>13</v>
      </c>
      <c r="H183" s="4" t="s">
        <v>13</v>
      </c>
      <c r="I183" s="5">
        <v>41507</v>
      </c>
      <c r="J183" s="5">
        <v>41542</v>
      </c>
      <c r="K183" t="str">
        <f>VLOOKUP(A:A,'Strings with Reconsideration Re'!A:A,1,FALSE)</f>
        <v>MUSIC</v>
      </c>
      <c r="L183" s="10" t="s">
        <v>649</v>
      </c>
    </row>
    <row r="184" spans="1:12" x14ac:dyDescent="0.2">
      <c r="A184" s="2" t="s">
        <v>370</v>
      </c>
      <c r="B184" s="16">
        <f t="shared" si="2"/>
        <v>1</v>
      </c>
      <c r="C184" s="2" t="s">
        <v>383</v>
      </c>
      <c r="D184" s="2" t="s">
        <v>384</v>
      </c>
      <c r="E184" s="2" t="s">
        <v>38</v>
      </c>
      <c r="F184" s="2" t="s">
        <v>18</v>
      </c>
      <c r="G184" s="4" t="s">
        <v>13</v>
      </c>
      <c r="H184" s="4" t="s">
        <v>13</v>
      </c>
      <c r="I184" s="5">
        <v>41688</v>
      </c>
      <c r="J184" s="5">
        <v>41694</v>
      </c>
      <c r="K184" t="str">
        <f>VLOOKUP(A:A,'Strings with Reconsideration Re'!A:A,1,FALSE)</f>
        <v>MUSIC</v>
      </c>
      <c r="L184" s="10" t="s">
        <v>649</v>
      </c>
    </row>
    <row r="185" spans="1:12" x14ac:dyDescent="0.2">
      <c r="A185" s="2" t="s">
        <v>370</v>
      </c>
      <c r="B185" s="10">
        <f t="shared" si="2"/>
        <v>0</v>
      </c>
      <c r="C185" s="2" t="s">
        <v>383</v>
      </c>
      <c r="D185" s="2" t="s">
        <v>384</v>
      </c>
      <c r="E185" s="2" t="s">
        <v>373</v>
      </c>
      <c r="F185" s="2" t="s">
        <v>12</v>
      </c>
      <c r="G185" s="4" t="s">
        <v>13</v>
      </c>
      <c r="H185" s="4" t="s">
        <v>13</v>
      </c>
      <c r="I185" s="5">
        <v>41501</v>
      </c>
      <c r="J185" s="5">
        <v>41542</v>
      </c>
      <c r="K185" t="str">
        <f>VLOOKUP(A:A,'Strings with Reconsideration Re'!A:A,1,FALSE)</f>
        <v>MUSIC</v>
      </c>
      <c r="L185" s="10" t="s">
        <v>649</v>
      </c>
    </row>
    <row r="186" spans="1:12" x14ac:dyDescent="0.2">
      <c r="A186" s="2" t="s">
        <v>385</v>
      </c>
      <c r="B186" s="16">
        <f t="shared" si="2"/>
        <v>1</v>
      </c>
      <c r="C186" s="2" t="s">
        <v>386</v>
      </c>
      <c r="D186" s="2" t="s">
        <v>288</v>
      </c>
      <c r="E186" s="2" t="s">
        <v>387</v>
      </c>
      <c r="F186" s="2" t="s">
        <v>73</v>
      </c>
      <c r="G186" s="2" t="s">
        <v>28</v>
      </c>
      <c r="H186" s="6" t="s">
        <v>28</v>
      </c>
      <c r="I186" s="2" t="s">
        <v>29</v>
      </c>
      <c r="J186" s="2" t="s">
        <v>29</v>
      </c>
      <c r="K186" t="e">
        <f>VLOOKUP(A:A,'Strings with Reconsideration Re'!A:A,1,FALSE)</f>
        <v>#N/A</v>
      </c>
    </row>
    <row r="187" spans="1:12" x14ac:dyDescent="0.2">
      <c r="A187" s="2" t="s">
        <v>385</v>
      </c>
      <c r="B187" s="16">
        <f t="shared" si="2"/>
        <v>1</v>
      </c>
      <c r="C187" s="2" t="s">
        <v>386</v>
      </c>
      <c r="D187" s="2" t="s">
        <v>288</v>
      </c>
      <c r="E187" s="2" t="s">
        <v>72</v>
      </c>
      <c r="F187" s="2" t="s">
        <v>73</v>
      </c>
      <c r="G187" s="2" t="s">
        <v>28</v>
      </c>
      <c r="H187" s="6" t="s">
        <v>28</v>
      </c>
      <c r="I187" s="2" t="s">
        <v>29</v>
      </c>
      <c r="J187" s="2" t="s">
        <v>29</v>
      </c>
      <c r="K187" t="e">
        <f>VLOOKUP(A:A,'Strings with Reconsideration Re'!A:A,1,FALSE)</f>
        <v>#N/A</v>
      </c>
    </row>
    <row r="188" spans="1:12" x14ac:dyDescent="0.2">
      <c r="A188" s="2" t="s">
        <v>385</v>
      </c>
      <c r="B188" s="16">
        <f t="shared" si="2"/>
        <v>1</v>
      </c>
      <c r="C188" s="2" t="s">
        <v>386</v>
      </c>
      <c r="D188" s="2" t="s">
        <v>288</v>
      </c>
      <c r="E188" s="2" t="s">
        <v>74</v>
      </c>
      <c r="F188" s="2" t="s">
        <v>73</v>
      </c>
      <c r="G188" s="2" t="s">
        <v>55</v>
      </c>
      <c r="H188" s="6" t="s">
        <v>55</v>
      </c>
      <c r="I188" s="2" t="s">
        <v>29</v>
      </c>
      <c r="J188" s="5">
        <v>41841</v>
      </c>
      <c r="K188" t="e">
        <f>VLOOKUP(A:A,'Strings with Reconsideration Re'!A:A,1,FALSE)</f>
        <v>#N/A</v>
      </c>
    </row>
    <row r="189" spans="1:12" x14ac:dyDescent="0.2">
      <c r="A189" s="2" t="s">
        <v>385</v>
      </c>
      <c r="B189" s="10">
        <f t="shared" si="2"/>
        <v>0</v>
      </c>
      <c r="C189" s="2" t="s">
        <v>386</v>
      </c>
      <c r="D189" s="2" t="s">
        <v>288</v>
      </c>
      <c r="E189" s="2" t="s">
        <v>289</v>
      </c>
      <c r="F189" s="2" t="s">
        <v>73</v>
      </c>
      <c r="G189" s="2" t="s">
        <v>28</v>
      </c>
      <c r="H189" s="6" t="s">
        <v>28</v>
      </c>
      <c r="I189" s="2" t="s">
        <v>29</v>
      </c>
      <c r="J189" s="2" t="s">
        <v>29</v>
      </c>
      <c r="K189" t="e">
        <f>VLOOKUP(A:A,'Strings with Reconsideration Re'!A:A,1,FALSE)</f>
        <v>#N/A</v>
      </c>
    </row>
    <row r="190" spans="1:12" x14ac:dyDescent="0.2">
      <c r="A190" s="2" t="s">
        <v>388</v>
      </c>
      <c r="B190" s="10">
        <f t="shared" si="2"/>
        <v>0</v>
      </c>
      <c r="C190" s="2" t="s">
        <v>389</v>
      </c>
      <c r="D190" s="2" t="s">
        <v>390</v>
      </c>
      <c r="E190" s="2" t="s">
        <v>64</v>
      </c>
      <c r="F190" s="2" t="s">
        <v>65</v>
      </c>
      <c r="G190" s="4" t="s">
        <v>13</v>
      </c>
      <c r="H190" s="4" t="s">
        <v>13</v>
      </c>
      <c r="I190" s="5">
        <v>41494</v>
      </c>
      <c r="J190" s="5">
        <v>41542</v>
      </c>
      <c r="K190" t="e">
        <f>VLOOKUP(A:A,'Strings with Reconsideration Re'!A:A,1,FALSE)</f>
        <v>#N/A</v>
      </c>
    </row>
    <row r="191" spans="1:12" x14ac:dyDescent="0.2">
      <c r="A191" s="2" t="s">
        <v>391</v>
      </c>
      <c r="B191" s="10">
        <f t="shared" si="2"/>
        <v>0</v>
      </c>
      <c r="C191" s="2" t="s">
        <v>392</v>
      </c>
      <c r="D191" s="2" t="s">
        <v>393</v>
      </c>
      <c r="E191" s="2" t="s">
        <v>64</v>
      </c>
      <c r="F191" s="2" t="s">
        <v>65</v>
      </c>
      <c r="G191" s="4" t="s">
        <v>13</v>
      </c>
      <c r="H191" s="4" t="s">
        <v>13</v>
      </c>
      <c r="I191" s="5">
        <v>41522</v>
      </c>
      <c r="J191" s="5">
        <v>41542</v>
      </c>
      <c r="K191" t="e">
        <f>VLOOKUP(A:A,'Strings with Reconsideration Re'!A:A,1,FALSE)</f>
        <v>#N/A</v>
      </c>
    </row>
    <row r="192" spans="1:12" x14ac:dyDescent="0.2">
      <c r="A192" s="2" t="s">
        <v>394</v>
      </c>
      <c r="B192" s="10">
        <f t="shared" si="2"/>
        <v>0</v>
      </c>
      <c r="C192" s="2" t="s">
        <v>395</v>
      </c>
      <c r="D192" s="2" t="s">
        <v>77</v>
      </c>
      <c r="E192" s="2" t="s">
        <v>64</v>
      </c>
      <c r="F192" s="2" t="s">
        <v>65</v>
      </c>
      <c r="G192" s="4" t="s">
        <v>13</v>
      </c>
      <c r="H192" s="4" t="s">
        <v>13</v>
      </c>
      <c r="I192" s="5">
        <v>41494</v>
      </c>
      <c r="J192" s="5">
        <v>41542</v>
      </c>
      <c r="K192" t="e">
        <f>VLOOKUP(A:A,'Strings with Reconsideration Re'!A:A,1,FALSE)</f>
        <v>#N/A</v>
      </c>
    </row>
    <row r="193" spans="1:11" x14ac:dyDescent="0.2">
      <c r="A193" s="2" t="s">
        <v>396</v>
      </c>
      <c r="B193" s="16">
        <f t="shared" si="2"/>
        <v>1</v>
      </c>
      <c r="C193" s="2" t="s">
        <v>397</v>
      </c>
      <c r="D193" s="2" t="s">
        <v>16</v>
      </c>
      <c r="E193" s="2" t="s">
        <v>398</v>
      </c>
      <c r="F193" s="2" t="s">
        <v>12</v>
      </c>
      <c r="G193" s="4" t="s">
        <v>13</v>
      </c>
      <c r="H193" s="4" t="s">
        <v>13</v>
      </c>
      <c r="I193" s="5">
        <v>41507</v>
      </c>
      <c r="J193" s="5">
        <v>41542</v>
      </c>
      <c r="K193" t="e">
        <f>VLOOKUP(A:A,'Strings with Reconsideration Re'!A:A,1,FALSE)</f>
        <v>#N/A</v>
      </c>
    </row>
    <row r="194" spans="1:11" x14ac:dyDescent="0.2">
      <c r="A194" s="2" t="s">
        <v>396</v>
      </c>
      <c r="B194" s="16">
        <f t="shared" si="2"/>
        <v>1</v>
      </c>
      <c r="C194" s="2" t="s">
        <v>399</v>
      </c>
      <c r="D194" s="2" t="s">
        <v>400</v>
      </c>
      <c r="E194" s="2" t="s">
        <v>398</v>
      </c>
      <c r="F194" s="2" t="s">
        <v>12</v>
      </c>
      <c r="G194" s="4" t="s">
        <v>13</v>
      </c>
      <c r="H194" s="4" t="s">
        <v>13</v>
      </c>
      <c r="I194" s="5">
        <v>41499</v>
      </c>
      <c r="J194" s="5">
        <v>41542</v>
      </c>
      <c r="K194" t="e">
        <f>VLOOKUP(A:A,'Strings with Reconsideration Re'!A:A,1,FALSE)</f>
        <v>#N/A</v>
      </c>
    </row>
    <row r="195" spans="1:11" x14ac:dyDescent="0.2">
      <c r="A195" s="2" t="s">
        <v>396</v>
      </c>
      <c r="B195" s="16">
        <f t="shared" si="2"/>
        <v>1</v>
      </c>
      <c r="C195" s="2" t="s">
        <v>401</v>
      </c>
      <c r="D195" s="2" t="s">
        <v>402</v>
      </c>
      <c r="E195" s="2" t="s">
        <v>398</v>
      </c>
      <c r="F195" s="2" t="s">
        <v>12</v>
      </c>
      <c r="G195" s="4" t="s">
        <v>13</v>
      </c>
      <c r="H195" s="4" t="s">
        <v>13</v>
      </c>
      <c r="I195" s="5">
        <v>41495</v>
      </c>
      <c r="J195" s="5">
        <v>41542</v>
      </c>
      <c r="K195" t="e">
        <f>VLOOKUP(A:A,'Strings with Reconsideration Re'!A:A,1,FALSE)</f>
        <v>#N/A</v>
      </c>
    </row>
    <row r="196" spans="1:11" x14ac:dyDescent="0.2">
      <c r="A196" s="2" t="s">
        <v>396</v>
      </c>
      <c r="B196" s="16">
        <f t="shared" ref="B196:B259" si="3">IF(A196=A197,1,0)</f>
        <v>1</v>
      </c>
      <c r="C196" s="2" t="s">
        <v>403</v>
      </c>
      <c r="D196" s="2" t="s">
        <v>404</v>
      </c>
      <c r="E196" s="2" t="s">
        <v>398</v>
      </c>
      <c r="F196" s="2" t="s">
        <v>12</v>
      </c>
      <c r="G196" s="4" t="s">
        <v>13</v>
      </c>
      <c r="H196" s="4" t="s">
        <v>13</v>
      </c>
      <c r="I196" s="5">
        <v>41495</v>
      </c>
      <c r="J196" s="5">
        <v>41542</v>
      </c>
      <c r="K196" t="e">
        <f>VLOOKUP(A:A,'Strings with Reconsideration Re'!A:A,1,FALSE)</f>
        <v>#N/A</v>
      </c>
    </row>
    <row r="197" spans="1:11" x14ac:dyDescent="0.2">
      <c r="A197" s="2" t="s">
        <v>396</v>
      </c>
      <c r="B197" s="10">
        <f t="shared" si="3"/>
        <v>0</v>
      </c>
      <c r="C197" s="2" t="s">
        <v>405</v>
      </c>
      <c r="D197" s="2" t="s">
        <v>406</v>
      </c>
      <c r="E197" s="2" t="s">
        <v>398</v>
      </c>
      <c r="F197" s="2" t="s">
        <v>12</v>
      </c>
      <c r="G197" s="4" t="s">
        <v>13</v>
      </c>
      <c r="H197" s="4" t="s">
        <v>13</v>
      </c>
      <c r="I197" s="5">
        <v>41485</v>
      </c>
      <c r="J197" s="5">
        <v>41542</v>
      </c>
      <c r="K197" t="e">
        <f>VLOOKUP(A:A,'Strings with Reconsideration Re'!A:A,1,FALSE)</f>
        <v>#N/A</v>
      </c>
    </row>
    <row r="198" spans="1:11" x14ac:dyDescent="0.2">
      <c r="A198" s="2" t="s">
        <v>407</v>
      </c>
      <c r="B198" s="16">
        <f t="shared" si="3"/>
        <v>1</v>
      </c>
      <c r="C198" s="2" t="s">
        <v>408</v>
      </c>
      <c r="D198" s="2" t="s">
        <v>409</v>
      </c>
      <c r="E198" s="2" t="s">
        <v>410</v>
      </c>
      <c r="F198" s="2" t="s">
        <v>18</v>
      </c>
      <c r="G198" s="2" t="s">
        <v>28</v>
      </c>
      <c r="H198" s="6" t="s">
        <v>28</v>
      </c>
      <c r="I198" s="2" t="s">
        <v>29</v>
      </c>
      <c r="J198" s="2" t="s">
        <v>29</v>
      </c>
      <c r="K198" t="e">
        <f>VLOOKUP(A:A,'Strings with Reconsideration Re'!A:A,1,FALSE)</f>
        <v>#N/A</v>
      </c>
    </row>
    <row r="199" spans="1:11" x14ac:dyDescent="0.2">
      <c r="A199" s="2" t="s">
        <v>407</v>
      </c>
      <c r="B199" s="10">
        <f t="shared" si="3"/>
        <v>0</v>
      </c>
      <c r="C199" s="2" t="s">
        <v>408</v>
      </c>
      <c r="D199" s="2" t="s">
        <v>409</v>
      </c>
      <c r="E199" s="2" t="s">
        <v>17</v>
      </c>
      <c r="F199" s="2" t="s">
        <v>18</v>
      </c>
      <c r="G199" s="2" t="s">
        <v>28</v>
      </c>
      <c r="H199" s="6" t="s">
        <v>28</v>
      </c>
      <c r="I199" s="2" t="s">
        <v>29</v>
      </c>
      <c r="J199" s="2" t="s">
        <v>29</v>
      </c>
      <c r="K199" t="e">
        <f>VLOOKUP(A:A,'Strings with Reconsideration Re'!A:A,1,FALSE)</f>
        <v>#N/A</v>
      </c>
    </row>
    <row r="200" spans="1:11" x14ac:dyDescent="0.2">
      <c r="A200" s="2" t="s">
        <v>411</v>
      </c>
      <c r="B200" s="10">
        <f t="shared" si="3"/>
        <v>0</v>
      </c>
      <c r="C200" s="2" t="s">
        <v>412</v>
      </c>
      <c r="D200" s="2" t="s">
        <v>215</v>
      </c>
      <c r="E200" s="2" t="s">
        <v>413</v>
      </c>
      <c r="F200" s="2" t="s">
        <v>18</v>
      </c>
      <c r="G200" s="4" t="s">
        <v>13</v>
      </c>
      <c r="H200" s="4" t="s">
        <v>13</v>
      </c>
      <c r="I200" s="5">
        <v>41577</v>
      </c>
      <c r="J200" s="5">
        <v>41590</v>
      </c>
      <c r="K200" t="e">
        <f>VLOOKUP(A:A,'Strings with Reconsideration Re'!A:A,1,FALSE)</f>
        <v>#N/A</v>
      </c>
    </row>
    <row r="201" spans="1:11" x14ac:dyDescent="0.2">
      <c r="A201" s="2" t="s">
        <v>414</v>
      </c>
      <c r="B201" s="16">
        <f t="shared" si="3"/>
        <v>1</v>
      </c>
      <c r="C201" s="2" t="s">
        <v>415</v>
      </c>
      <c r="D201" s="2" t="s">
        <v>77</v>
      </c>
      <c r="E201" s="2" t="s">
        <v>64</v>
      </c>
      <c r="F201" s="2" t="s">
        <v>65</v>
      </c>
      <c r="G201" s="4" t="s">
        <v>13</v>
      </c>
      <c r="H201" s="4" t="s">
        <v>13</v>
      </c>
      <c r="I201" s="5">
        <v>41495</v>
      </c>
      <c r="J201" s="5">
        <v>41542</v>
      </c>
      <c r="K201" t="e">
        <f>VLOOKUP(A:A,'Strings with Reconsideration Re'!A:A,1,FALSE)</f>
        <v>#N/A</v>
      </c>
    </row>
    <row r="202" spans="1:11" x14ac:dyDescent="0.2">
      <c r="A202" s="2" t="s">
        <v>414</v>
      </c>
      <c r="B202" s="10">
        <f t="shared" si="3"/>
        <v>0</v>
      </c>
      <c r="C202" s="2" t="s">
        <v>416</v>
      </c>
      <c r="D202" s="2" t="s">
        <v>59</v>
      </c>
      <c r="E202" s="2" t="s">
        <v>64</v>
      </c>
      <c r="F202" s="2" t="s">
        <v>65</v>
      </c>
      <c r="G202" s="4" t="s">
        <v>13</v>
      </c>
      <c r="H202" s="4" t="s">
        <v>13</v>
      </c>
      <c r="I202" s="5">
        <v>41506</v>
      </c>
      <c r="J202" s="5">
        <v>41542</v>
      </c>
      <c r="K202" t="e">
        <f>VLOOKUP(A:A,'Strings with Reconsideration Re'!A:A,1,FALSE)</f>
        <v>#N/A</v>
      </c>
    </row>
    <row r="203" spans="1:11" x14ac:dyDescent="0.2">
      <c r="A203" s="2" t="s">
        <v>417</v>
      </c>
      <c r="B203" s="16">
        <f t="shared" si="3"/>
        <v>1</v>
      </c>
      <c r="C203" s="2" t="s">
        <v>418</v>
      </c>
      <c r="D203" s="2" t="s">
        <v>419</v>
      </c>
      <c r="E203" s="2" t="s">
        <v>59</v>
      </c>
      <c r="F203" s="2" t="s">
        <v>65</v>
      </c>
      <c r="G203" s="4" t="s">
        <v>23</v>
      </c>
      <c r="H203" s="4" t="s">
        <v>23</v>
      </c>
      <c r="I203" s="5">
        <v>41567</v>
      </c>
      <c r="J203" s="5">
        <v>41590</v>
      </c>
      <c r="K203" t="e">
        <f>VLOOKUP(A:A,'Strings with Reconsideration Re'!A:A,1,FALSE)</f>
        <v>#N/A</v>
      </c>
    </row>
    <row r="204" spans="1:11" x14ac:dyDescent="0.2">
      <c r="A204" s="2" t="s">
        <v>417</v>
      </c>
      <c r="B204" s="10">
        <f t="shared" si="3"/>
        <v>0</v>
      </c>
      <c r="C204" s="2" t="s">
        <v>418</v>
      </c>
      <c r="D204" s="2" t="s">
        <v>419</v>
      </c>
      <c r="E204" s="2" t="s">
        <v>77</v>
      </c>
      <c r="F204" s="2" t="s">
        <v>65</v>
      </c>
      <c r="G204" s="4" t="s">
        <v>23</v>
      </c>
      <c r="H204" s="4" t="s">
        <v>23</v>
      </c>
      <c r="I204" s="5">
        <v>41500</v>
      </c>
      <c r="J204" s="5">
        <v>41542</v>
      </c>
      <c r="K204" t="e">
        <f>VLOOKUP(A:A,'Strings with Reconsideration Re'!A:A,1,FALSE)</f>
        <v>#N/A</v>
      </c>
    </row>
    <row r="205" spans="1:11" x14ac:dyDescent="0.2">
      <c r="A205" s="2" t="s">
        <v>420</v>
      </c>
      <c r="B205" s="10">
        <f t="shared" si="3"/>
        <v>0</v>
      </c>
      <c r="C205" s="2" t="s">
        <v>421</v>
      </c>
      <c r="D205" s="2" t="s">
        <v>128</v>
      </c>
      <c r="E205" s="2" t="s">
        <v>422</v>
      </c>
      <c r="F205" s="2" t="s">
        <v>18</v>
      </c>
      <c r="G205" s="2" t="s">
        <v>55</v>
      </c>
      <c r="H205" s="6" t="s">
        <v>55</v>
      </c>
      <c r="I205" s="2" t="s">
        <v>29</v>
      </c>
      <c r="J205" s="5">
        <v>42299</v>
      </c>
      <c r="K205" t="e">
        <f>VLOOKUP(A:A,'Strings with Reconsideration Re'!A:A,1,FALSE)</f>
        <v>#N/A</v>
      </c>
    </row>
    <row r="206" spans="1:11" x14ac:dyDescent="0.2">
      <c r="A206" s="2" t="s">
        <v>423</v>
      </c>
      <c r="B206" s="10">
        <f t="shared" si="3"/>
        <v>0</v>
      </c>
      <c r="C206" s="2" t="s">
        <v>424</v>
      </c>
      <c r="D206" s="2" t="s">
        <v>16</v>
      </c>
      <c r="E206" s="2" t="s">
        <v>425</v>
      </c>
      <c r="F206" s="2" t="s">
        <v>12</v>
      </c>
      <c r="G206" s="4" t="s">
        <v>13</v>
      </c>
      <c r="H206" s="4" t="s">
        <v>13</v>
      </c>
      <c r="I206" s="5">
        <v>41471</v>
      </c>
      <c r="J206" s="5">
        <v>41542</v>
      </c>
      <c r="K206" t="e">
        <f>VLOOKUP(A:A,'Strings with Reconsideration Re'!A:A,1,FALSE)</f>
        <v>#N/A</v>
      </c>
    </row>
    <row r="207" spans="1:11" x14ac:dyDescent="0.2">
      <c r="A207" s="2" t="s">
        <v>426</v>
      </c>
      <c r="B207" s="10">
        <f t="shared" si="3"/>
        <v>0</v>
      </c>
      <c r="C207" s="2" t="s">
        <v>427</v>
      </c>
      <c r="D207" s="2" t="s">
        <v>428</v>
      </c>
      <c r="E207" s="2" t="s">
        <v>429</v>
      </c>
      <c r="F207" s="2" t="s">
        <v>18</v>
      </c>
      <c r="G207" s="4" t="s">
        <v>23</v>
      </c>
      <c r="H207" s="4" t="s">
        <v>23</v>
      </c>
      <c r="I207" s="5">
        <v>41557</v>
      </c>
      <c r="J207" s="5">
        <v>41572</v>
      </c>
      <c r="K207" t="e">
        <f>VLOOKUP(A:A,'Strings with Reconsideration Re'!A:A,1,FALSE)</f>
        <v>#N/A</v>
      </c>
    </row>
    <row r="208" spans="1:11" x14ac:dyDescent="0.2">
      <c r="A208" s="2" t="s">
        <v>430</v>
      </c>
      <c r="B208" s="16">
        <f t="shared" si="3"/>
        <v>1</v>
      </c>
      <c r="C208" s="2" t="s">
        <v>431</v>
      </c>
      <c r="D208" s="2" t="s">
        <v>432</v>
      </c>
      <c r="E208" s="2" t="s">
        <v>433</v>
      </c>
      <c r="F208" s="2" t="s">
        <v>18</v>
      </c>
      <c r="G208" s="2" t="s">
        <v>55</v>
      </c>
      <c r="H208" s="6" t="s">
        <v>55</v>
      </c>
      <c r="I208" s="2" t="s">
        <v>29</v>
      </c>
      <c r="J208" s="5">
        <v>41542</v>
      </c>
      <c r="K208" t="e">
        <f>VLOOKUP(A:A,'Strings with Reconsideration Re'!A:A,1,FALSE)</f>
        <v>#N/A</v>
      </c>
    </row>
    <row r="209" spans="1:12" x14ac:dyDescent="0.2">
      <c r="A209" s="2" t="s">
        <v>430</v>
      </c>
      <c r="B209" s="16">
        <f t="shared" si="3"/>
        <v>1</v>
      </c>
      <c r="C209" s="2" t="s">
        <v>434</v>
      </c>
      <c r="D209" s="2" t="s">
        <v>97</v>
      </c>
      <c r="E209" s="2" t="s">
        <v>433</v>
      </c>
      <c r="F209" s="2" t="s">
        <v>18</v>
      </c>
      <c r="G209" s="2" t="s">
        <v>55</v>
      </c>
      <c r="H209" s="6" t="s">
        <v>55</v>
      </c>
      <c r="I209" s="2" t="s">
        <v>29</v>
      </c>
      <c r="J209" s="5">
        <v>41542</v>
      </c>
      <c r="K209" t="e">
        <f>VLOOKUP(A:A,'Strings with Reconsideration Re'!A:A,1,FALSE)</f>
        <v>#N/A</v>
      </c>
    </row>
    <row r="210" spans="1:12" x14ac:dyDescent="0.2">
      <c r="A210" s="2" t="s">
        <v>430</v>
      </c>
      <c r="B210" s="10">
        <f t="shared" si="3"/>
        <v>0</v>
      </c>
      <c r="C210" s="2" t="s">
        <v>435</v>
      </c>
      <c r="D210" s="2" t="s">
        <v>138</v>
      </c>
      <c r="E210" s="2" t="s">
        <v>433</v>
      </c>
      <c r="F210" s="2" t="s">
        <v>18</v>
      </c>
      <c r="G210" s="2" t="s">
        <v>55</v>
      </c>
      <c r="H210" s="6" t="s">
        <v>55</v>
      </c>
      <c r="I210" s="2" t="s">
        <v>29</v>
      </c>
      <c r="J210" s="5">
        <v>41542</v>
      </c>
      <c r="K210" t="e">
        <f>VLOOKUP(A:A,'Strings with Reconsideration Re'!A:A,1,FALSE)</f>
        <v>#N/A</v>
      </c>
    </row>
    <row r="211" spans="1:12" x14ac:dyDescent="0.2">
      <c r="A211" s="2" t="s">
        <v>436</v>
      </c>
      <c r="B211" s="16">
        <f t="shared" si="3"/>
        <v>1</v>
      </c>
      <c r="C211" s="2" t="s">
        <v>437</v>
      </c>
      <c r="D211" s="2" t="s">
        <v>438</v>
      </c>
      <c r="E211" s="2" t="s">
        <v>433</v>
      </c>
      <c r="F211" s="2" t="s">
        <v>18</v>
      </c>
      <c r="G211" s="2" t="s">
        <v>55</v>
      </c>
      <c r="H211" s="6" t="s">
        <v>55</v>
      </c>
      <c r="I211" s="2" t="s">
        <v>29</v>
      </c>
      <c r="J211" s="5">
        <v>41542</v>
      </c>
      <c r="K211" t="e">
        <f>VLOOKUP(A:A,'Strings with Reconsideration Re'!A:A,1,FALSE)</f>
        <v>#N/A</v>
      </c>
    </row>
    <row r="212" spans="1:12" x14ac:dyDescent="0.2">
      <c r="A212" s="2" t="s">
        <v>436</v>
      </c>
      <c r="B212" s="10">
        <f t="shared" si="3"/>
        <v>0</v>
      </c>
      <c r="C212" s="2" t="s">
        <v>439</v>
      </c>
      <c r="D212" s="2" t="s">
        <v>440</v>
      </c>
      <c r="E212" s="2" t="s">
        <v>433</v>
      </c>
      <c r="F212" s="2" t="s">
        <v>18</v>
      </c>
      <c r="G212" s="2" t="s">
        <v>55</v>
      </c>
      <c r="H212" s="6" t="s">
        <v>55</v>
      </c>
      <c r="I212" s="2" t="s">
        <v>29</v>
      </c>
      <c r="J212" s="5">
        <v>41542</v>
      </c>
      <c r="K212" t="e">
        <f>VLOOKUP(A:A,'Strings with Reconsideration Re'!A:A,1,FALSE)</f>
        <v>#N/A</v>
      </c>
    </row>
    <row r="213" spans="1:12" x14ac:dyDescent="0.2">
      <c r="A213" s="2" t="s">
        <v>441</v>
      </c>
      <c r="B213" s="10">
        <f t="shared" si="3"/>
        <v>0</v>
      </c>
      <c r="C213" s="2" t="s">
        <v>442</v>
      </c>
      <c r="D213" s="2" t="s">
        <v>443</v>
      </c>
      <c r="E213" s="2" t="s">
        <v>444</v>
      </c>
      <c r="F213" s="2" t="s">
        <v>18</v>
      </c>
      <c r="G213" s="4" t="s">
        <v>13</v>
      </c>
      <c r="H213" s="4" t="s">
        <v>13</v>
      </c>
      <c r="I213" s="5">
        <v>41564</v>
      </c>
      <c r="J213" s="5">
        <v>41582</v>
      </c>
      <c r="K213" t="e">
        <f>VLOOKUP(A:A,'Strings with Reconsideration Re'!A:A,1,FALSE)</f>
        <v>#N/A</v>
      </c>
    </row>
    <row r="214" spans="1:12" x14ac:dyDescent="0.2">
      <c r="A214" s="2" t="s">
        <v>445</v>
      </c>
      <c r="B214" s="10">
        <f t="shared" si="3"/>
        <v>0</v>
      </c>
      <c r="C214" s="2" t="s">
        <v>446</v>
      </c>
      <c r="D214" s="2" t="s">
        <v>84</v>
      </c>
      <c r="E214" s="2" t="s">
        <v>447</v>
      </c>
      <c r="F214" s="2" t="s">
        <v>18</v>
      </c>
      <c r="G214" s="4" t="s">
        <v>13</v>
      </c>
      <c r="H214" s="4" t="s">
        <v>13</v>
      </c>
      <c r="I214" s="5">
        <v>41646</v>
      </c>
      <c r="J214" s="5">
        <v>41649</v>
      </c>
      <c r="K214" t="e">
        <f>VLOOKUP(A:A,'Strings with Reconsideration Re'!A:A,1,FALSE)</f>
        <v>#N/A</v>
      </c>
    </row>
    <row r="215" spans="1:12" x14ac:dyDescent="0.2">
      <c r="A215" s="2" t="s">
        <v>448</v>
      </c>
      <c r="B215" s="16">
        <f t="shared" si="3"/>
        <v>1</v>
      </c>
      <c r="C215" s="2" t="s">
        <v>449</v>
      </c>
      <c r="D215" s="2" t="s">
        <v>288</v>
      </c>
      <c r="E215" s="2" t="s">
        <v>387</v>
      </c>
      <c r="F215" s="2" t="s">
        <v>73</v>
      </c>
      <c r="G215" s="2" t="s">
        <v>28</v>
      </c>
      <c r="H215" s="6" t="s">
        <v>28</v>
      </c>
      <c r="I215" s="2" t="s">
        <v>29</v>
      </c>
      <c r="J215" s="2" t="s">
        <v>29</v>
      </c>
      <c r="K215" t="e">
        <f>VLOOKUP(A:A,'Strings with Reconsideration Re'!A:A,1,FALSE)</f>
        <v>#N/A</v>
      </c>
    </row>
    <row r="216" spans="1:12" x14ac:dyDescent="0.2">
      <c r="A216" s="2" t="s">
        <v>448</v>
      </c>
      <c r="B216" s="16">
        <f t="shared" si="3"/>
        <v>1</v>
      </c>
      <c r="C216" s="2" t="s">
        <v>449</v>
      </c>
      <c r="D216" s="2" t="s">
        <v>288</v>
      </c>
      <c r="E216" s="2" t="s">
        <v>72</v>
      </c>
      <c r="F216" s="2" t="s">
        <v>73</v>
      </c>
      <c r="G216" s="2" t="s">
        <v>28</v>
      </c>
      <c r="H216" s="6" t="s">
        <v>28</v>
      </c>
      <c r="I216" s="2" t="s">
        <v>29</v>
      </c>
      <c r="J216" s="2" t="s">
        <v>29</v>
      </c>
      <c r="K216" t="e">
        <f>VLOOKUP(A:A,'Strings with Reconsideration Re'!A:A,1,FALSE)</f>
        <v>#N/A</v>
      </c>
    </row>
    <row r="217" spans="1:12" x14ac:dyDescent="0.2">
      <c r="A217" s="2" t="s">
        <v>448</v>
      </c>
      <c r="B217" s="16">
        <f t="shared" si="3"/>
        <v>1</v>
      </c>
      <c r="C217" s="2" t="s">
        <v>449</v>
      </c>
      <c r="D217" s="2" t="s">
        <v>288</v>
      </c>
      <c r="E217" s="2" t="s">
        <v>74</v>
      </c>
      <c r="F217" s="2" t="s">
        <v>73</v>
      </c>
      <c r="G217" s="2" t="s">
        <v>55</v>
      </c>
      <c r="H217" s="6" t="s">
        <v>55</v>
      </c>
      <c r="I217" s="2" t="s">
        <v>29</v>
      </c>
      <c r="J217" s="5">
        <v>41841</v>
      </c>
      <c r="K217" t="e">
        <f>VLOOKUP(A:A,'Strings with Reconsideration Re'!A:A,1,FALSE)</f>
        <v>#N/A</v>
      </c>
    </row>
    <row r="218" spans="1:12" x14ac:dyDescent="0.2">
      <c r="A218" s="2" t="s">
        <v>448</v>
      </c>
      <c r="B218" s="10">
        <f t="shared" si="3"/>
        <v>0</v>
      </c>
      <c r="C218" s="2" t="s">
        <v>449</v>
      </c>
      <c r="D218" s="2" t="s">
        <v>288</v>
      </c>
      <c r="E218" s="2" t="s">
        <v>289</v>
      </c>
      <c r="F218" s="2" t="s">
        <v>73</v>
      </c>
      <c r="G218" s="2" t="s">
        <v>28</v>
      </c>
      <c r="H218" s="6" t="s">
        <v>28</v>
      </c>
      <c r="I218" s="2" t="s">
        <v>29</v>
      </c>
      <c r="J218" s="2" t="s">
        <v>29</v>
      </c>
      <c r="K218" t="e">
        <f>VLOOKUP(A:A,'Strings with Reconsideration Re'!A:A,1,FALSE)</f>
        <v>#N/A</v>
      </c>
    </row>
    <row r="219" spans="1:12" x14ac:dyDescent="0.2">
      <c r="A219" s="2" t="s">
        <v>450</v>
      </c>
      <c r="B219" s="10">
        <f t="shared" si="3"/>
        <v>0</v>
      </c>
      <c r="C219" s="2" t="s">
        <v>451</v>
      </c>
      <c r="D219" s="2" t="s">
        <v>452</v>
      </c>
      <c r="E219" s="2" t="s">
        <v>453</v>
      </c>
      <c r="F219" s="2" t="s">
        <v>12</v>
      </c>
      <c r="G219" s="4" t="s">
        <v>13</v>
      </c>
      <c r="H219" s="4" t="s">
        <v>13</v>
      </c>
      <c r="I219" s="5">
        <v>41458</v>
      </c>
      <c r="J219" s="5">
        <v>41542</v>
      </c>
      <c r="K219" t="e">
        <f>VLOOKUP(A:A,'Strings with Reconsideration Re'!A:A,1,FALSE)</f>
        <v>#N/A</v>
      </c>
    </row>
    <row r="220" spans="1:12" x14ac:dyDescent="0.2">
      <c r="A220" s="2" t="s">
        <v>454</v>
      </c>
      <c r="B220" s="16">
        <f t="shared" si="3"/>
        <v>1</v>
      </c>
      <c r="C220" s="2" t="s">
        <v>455</v>
      </c>
      <c r="D220" s="2" t="s">
        <v>456</v>
      </c>
      <c r="E220" s="2" t="s">
        <v>457</v>
      </c>
      <c r="F220" s="2" t="s">
        <v>18</v>
      </c>
      <c r="G220" s="4" t="s">
        <v>23</v>
      </c>
      <c r="H220" s="4" t="s">
        <v>23</v>
      </c>
      <c r="I220" s="5">
        <v>41670</v>
      </c>
      <c r="J220" s="5">
        <v>41680</v>
      </c>
      <c r="K220" t="str">
        <f>VLOOKUP(A:A,'Strings with Reconsideration Re'!A:A,1,FALSE)</f>
        <v>RUGBY</v>
      </c>
      <c r="L220" s="22" t="s">
        <v>650</v>
      </c>
    </row>
    <row r="221" spans="1:12" x14ac:dyDescent="0.2">
      <c r="A221" s="2" t="s">
        <v>454</v>
      </c>
      <c r="B221" s="10">
        <f t="shared" si="3"/>
        <v>0</v>
      </c>
      <c r="C221" s="2" t="s">
        <v>458</v>
      </c>
      <c r="D221" s="2" t="s">
        <v>459</v>
      </c>
      <c r="E221" s="2" t="s">
        <v>457</v>
      </c>
      <c r="F221" s="2" t="s">
        <v>18</v>
      </c>
      <c r="G221" s="4" t="s">
        <v>23</v>
      </c>
      <c r="H221" s="4" t="s">
        <v>23</v>
      </c>
      <c r="I221" s="5">
        <v>41670</v>
      </c>
      <c r="J221" s="5">
        <v>41680</v>
      </c>
      <c r="K221" t="str">
        <f>VLOOKUP(A:A,'Strings with Reconsideration Re'!A:A,1,FALSE)</f>
        <v>RUGBY</v>
      </c>
      <c r="L221" s="10" t="s">
        <v>649</v>
      </c>
    </row>
    <row r="222" spans="1:12" x14ac:dyDescent="0.2">
      <c r="A222" s="2" t="s">
        <v>460</v>
      </c>
      <c r="B222" s="10">
        <f t="shared" si="3"/>
        <v>0</v>
      </c>
      <c r="C222" s="2" t="s">
        <v>461</v>
      </c>
      <c r="D222" s="2" t="s">
        <v>462</v>
      </c>
      <c r="E222" s="2" t="s">
        <v>78</v>
      </c>
      <c r="F222" s="2" t="s">
        <v>65</v>
      </c>
      <c r="G222" s="4" t="s">
        <v>13</v>
      </c>
      <c r="H222" s="4" t="s">
        <v>13</v>
      </c>
      <c r="I222" s="5">
        <v>41501</v>
      </c>
      <c r="J222" s="5">
        <v>41542</v>
      </c>
      <c r="K222" t="e">
        <f>VLOOKUP(A:A,'Strings with Reconsideration Re'!A:A,1,FALSE)</f>
        <v>#N/A</v>
      </c>
    </row>
    <row r="223" spans="1:12" x14ac:dyDescent="0.2">
      <c r="A223" s="2" t="s">
        <v>463</v>
      </c>
      <c r="B223" s="16">
        <f t="shared" si="3"/>
        <v>1</v>
      </c>
      <c r="C223" s="2" t="s">
        <v>464</v>
      </c>
      <c r="D223" s="2" t="s">
        <v>77</v>
      </c>
      <c r="E223" s="2" t="s">
        <v>465</v>
      </c>
      <c r="F223" s="2" t="s">
        <v>18</v>
      </c>
      <c r="G223" s="4" t="s">
        <v>13</v>
      </c>
      <c r="H223" s="4" t="s">
        <v>13</v>
      </c>
      <c r="I223" s="5">
        <v>41674</v>
      </c>
      <c r="J223" s="5">
        <v>41680</v>
      </c>
      <c r="K223" t="e">
        <f>VLOOKUP(A:A,'Strings with Reconsideration Re'!A:A,1,FALSE)</f>
        <v>#N/A</v>
      </c>
    </row>
    <row r="224" spans="1:12" x14ac:dyDescent="0.2">
      <c r="A224" s="2" t="s">
        <v>463</v>
      </c>
      <c r="B224" s="10">
        <f t="shared" si="3"/>
        <v>0</v>
      </c>
      <c r="C224" s="2" t="s">
        <v>464</v>
      </c>
      <c r="D224" s="2" t="s">
        <v>77</v>
      </c>
      <c r="E224" s="2" t="s">
        <v>162</v>
      </c>
      <c r="F224" s="2" t="s">
        <v>18</v>
      </c>
      <c r="G224" s="4" t="s">
        <v>13</v>
      </c>
      <c r="H224" s="4" t="s">
        <v>13</v>
      </c>
      <c r="I224" s="5">
        <v>41675</v>
      </c>
      <c r="J224" s="5">
        <v>41680</v>
      </c>
      <c r="K224" t="e">
        <f>VLOOKUP(A:A,'Strings with Reconsideration Re'!A:A,1,FALSE)</f>
        <v>#N/A</v>
      </c>
    </row>
    <row r="225" spans="1:12" x14ac:dyDescent="0.2">
      <c r="A225" s="2" t="s">
        <v>466</v>
      </c>
      <c r="B225" s="10">
        <f t="shared" si="3"/>
        <v>0</v>
      </c>
      <c r="C225" s="2" t="s">
        <v>467</v>
      </c>
      <c r="D225" s="2" t="s">
        <v>468</v>
      </c>
      <c r="E225" s="2" t="s">
        <v>78</v>
      </c>
      <c r="F225" s="2" t="s">
        <v>65</v>
      </c>
      <c r="G225" s="2" t="s">
        <v>55</v>
      </c>
      <c r="H225" s="6" t="s">
        <v>55</v>
      </c>
      <c r="I225" s="2" t="s">
        <v>29</v>
      </c>
      <c r="J225" s="5">
        <v>41656</v>
      </c>
      <c r="K225" t="e">
        <f>VLOOKUP(A:A,'Strings with Reconsideration Re'!A:A,1,FALSE)</f>
        <v>#N/A</v>
      </c>
    </row>
    <row r="226" spans="1:12" x14ac:dyDescent="0.2">
      <c r="A226" s="2" t="s">
        <v>469</v>
      </c>
      <c r="B226" s="10">
        <f t="shared" si="3"/>
        <v>0</v>
      </c>
      <c r="C226" s="2" t="s">
        <v>470</v>
      </c>
      <c r="D226" s="2" t="s">
        <v>471</v>
      </c>
      <c r="E226" s="2" t="s">
        <v>472</v>
      </c>
      <c r="F226" s="2" t="s">
        <v>65</v>
      </c>
      <c r="G226" s="4" t="s">
        <v>13</v>
      </c>
      <c r="H226" s="4" t="s">
        <v>13</v>
      </c>
      <c r="I226" s="5">
        <v>41534</v>
      </c>
      <c r="J226" s="5">
        <v>41542</v>
      </c>
      <c r="K226" t="e">
        <f>VLOOKUP(A:A,'Strings with Reconsideration Re'!A:A,1,FALSE)</f>
        <v>#N/A</v>
      </c>
    </row>
    <row r="227" spans="1:12" x14ac:dyDescent="0.2">
      <c r="A227" s="2" t="s">
        <v>473</v>
      </c>
      <c r="B227" s="10">
        <f t="shared" si="3"/>
        <v>0</v>
      </c>
      <c r="C227" s="2" t="s">
        <v>474</v>
      </c>
      <c r="D227" s="2" t="s">
        <v>97</v>
      </c>
      <c r="E227" s="2" t="s">
        <v>472</v>
      </c>
      <c r="F227" s="2" t="s">
        <v>65</v>
      </c>
      <c r="G227" s="2" t="s">
        <v>55</v>
      </c>
      <c r="H227" s="6" t="s">
        <v>55</v>
      </c>
      <c r="I227" s="2" t="s">
        <v>29</v>
      </c>
      <c r="J227" s="5">
        <v>41542</v>
      </c>
      <c r="K227" t="e">
        <f>VLOOKUP(A:A,'Strings with Reconsideration Re'!A:A,1,FALSE)</f>
        <v>#N/A</v>
      </c>
    </row>
    <row r="228" spans="1:12" x14ac:dyDescent="0.2">
      <c r="A228" s="2" t="s">
        <v>475</v>
      </c>
      <c r="B228" s="10">
        <f t="shared" si="3"/>
        <v>0</v>
      </c>
      <c r="C228" s="2" t="s">
        <v>476</v>
      </c>
      <c r="D228" s="2" t="s">
        <v>16</v>
      </c>
      <c r="E228" s="2" t="s">
        <v>477</v>
      </c>
      <c r="F228" s="2" t="s">
        <v>18</v>
      </c>
      <c r="G228" s="4" t="s">
        <v>13</v>
      </c>
      <c r="H228" s="4" t="s">
        <v>13</v>
      </c>
      <c r="I228" s="5">
        <v>41561</v>
      </c>
      <c r="J228" s="5">
        <v>41572</v>
      </c>
      <c r="K228" t="str">
        <f>VLOOKUP(A:A,'Strings with Reconsideration Re'!A:A,1,FALSE)</f>
        <v>SHOP</v>
      </c>
      <c r="L228" s="10" t="s">
        <v>649</v>
      </c>
    </row>
    <row r="229" spans="1:12" x14ac:dyDescent="0.2">
      <c r="A229" s="2" t="s">
        <v>478</v>
      </c>
      <c r="B229" s="10">
        <f t="shared" si="3"/>
        <v>0</v>
      </c>
      <c r="C229" s="2" t="s">
        <v>479</v>
      </c>
      <c r="D229" s="2" t="s">
        <v>480</v>
      </c>
      <c r="E229" s="2" t="s">
        <v>78</v>
      </c>
      <c r="F229" s="2" t="s">
        <v>65</v>
      </c>
      <c r="G229" s="4" t="s">
        <v>23</v>
      </c>
      <c r="H229" s="4" t="s">
        <v>23</v>
      </c>
      <c r="I229" s="5">
        <v>41561</v>
      </c>
      <c r="J229" s="5">
        <v>41572</v>
      </c>
      <c r="K229" t="e">
        <f>VLOOKUP(A:A,'Strings with Reconsideration Re'!A:A,1,FALSE)</f>
        <v>#N/A</v>
      </c>
    </row>
    <row r="230" spans="1:12" x14ac:dyDescent="0.2">
      <c r="A230" s="2" t="s">
        <v>481</v>
      </c>
      <c r="B230" s="10">
        <f t="shared" si="3"/>
        <v>0</v>
      </c>
      <c r="C230" s="2" t="s">
        <v>482</v>
      </c>
      <c r="D230" s="2" t="s">
        <v>483</v>
      </c>
      <c r="E230" s="2" t="s">
        <v>78</v>
      </c>
      <c r="F230" s="2" t="s">
        <v>65</v>
      </c>
      <c r="G230" s="4" t="s">
        <v>13</v>
      </c>
      <c r="H230" s="4" t="s">
        <v>13</v>
      </c>
      <c r="I230" s="5">
        <v>41548</v>
      </c>
      <c r="J230" s="5">
        <v>41572</v>
      </c>
      <c r="K230" t="e">
        <f>VLOOKUP(A:A,'Strings with Reconsideration Re'!A:A,1,FALSE)</f>
        <v>#N/A</v>
      </c>
    </row>
    <row r="231" spans="1:12" x14ac:dyDescent="0.2">
      <c r="A231" s="2" t="s">
        <v>484</v>
      </c>
      <c r="B231" s="10">
        <f t="shared" si="3"/>
        <v>0</v>
      </c>
      <c r="C231" s="2" t="s">
        <v>485</v>
      </c>
      <c r="D231" s="2" t="s">
        <v>486</v>
      </c>
      <c r="E231" s="2" t="s">
        <v>487</v>
      </c>
      <c r="F231" s="2" t="s">
        <v>18</v>
      </c>
      <c r="G231" s="4" t="s">
        <v>23</v>
      </c>
      <c r="H231" s="4" t="s">
        <v>23</v>
      </c>
      <c r="I231" s="5">
        <v>41660</v>
      </c>
      <c r="J231" s="5">
        <v>41666</v>
      </c>
      <c r="K231" t="e">
        <f>VLOOKUP(A:A,'Strings with Reconsideration Re'!A:A,1,FALSE)</f>
        <v>#N/A</v>
      </c>
    </row>
    <row r="232" spans="1:12" x14ac:dyDescent="0.2">
      <c r="A232" s="2" t="s">
        <v>488</v>
      </c>
      <c r="B232" s="16">
        <f t="shared" si="3"/>
        <v>1</v>
      </c>
      <c r="C232" s="2" t="s">
        <v>489</v>
      </c>
      <c r="D232" s="2" t="s">
        <v>16</v>
      </c>
      <c r="E232" s="2" t="s">
        <v>38</v>
      </c>
      <c r="F232" s="2" t="s">
        <v>18</v>
      </c>
      <c r="G232" s="4" t="s">
        <v>13</v>
      </c>
      <c r="H232" s="4" t="s">
        <v>13</v>
      </c>
      <c r="I232" s="5">
        <v>41614</v>
      </c>
      <c r="J232" s="5">
        <v>41624</v>
      </c>
      <c r="K232" t="str">
        <f>VLOOKUP(A:A,'Strings with Reconsideration Re'!A:A,1,FALSE)</f>
        <v>SONG</v>
      </c>
      <c r="L232" s="10" t="s">
        <v>649</v>
      </c>
    </row>
    <row r="233" spans="1:12" x14ac:dyDescent="0.2">
      <c r="A233" s="2" t="s">
        <v>488</v>
      </c>
      <c r="B233" s="10">
        <f t="shared" si="3"/>
        <v>0</v>
      </c>
      <c r="C233" s="2" t="s">
        <v>489</v>
      </c>
      <c r="D233" s="2" t="s">
        <v>16</v>
      </c>
      <c r="E233" s="2" t="s">
        <v>490</v>
      </c>
      <c r="F233" s="2" t="s">
        <v>12</v>
      </c>
      <c r="G233" s="3" t="s">
        <v>491</v>
      </c>
      <c r="H233" s="3" t="s">
        <v>13</v>
      </c>
      <c r="I233" s="5">
        <v>41477</v>
      </c>
      <c r="J233" s="5">
        <v>41542</v>
      </c>
      <c r="K233" t="str">
        <f>VLOOKUP(A:A,'Strings with Reconsideration Re'!A:A,1,FALSE)</f>
        <v>SONG</v>
      </c>
      <c r="L233" s="10" t="s">
        <v>649</v>
      </c>
    </row>
    <row r="234" spans="1:12" x14ac:dyDescent="0.2">
      <c r="A234" s="2" t="s">
        <v>492</v>
      </c>
      <c r="B234" s="10">
        <f t="shared" si="3"/>
        <v>0</v>
      </c>
      <c r="C234" s="2" t="s">
        <v>493</v>
      </c>
      <c r="D234" s="2" t="s">
        <v>494</v>
      </c>
      <c r="E234" s="2" t="s">
        <v>495</v>
      </c>
      <c r="F234" s="2" t="s">
        <v>18</v>
      </c>
      <c r="G234" s="4" t="s">
        <v>23</v>
      </c>
      <c r="H234" s="4" t="s">
        <v>23</v>
      </c>
      <c r="I234" s="5">
        <v>41570</v>
      </c>
      <c r="J234" s="5">
        <v>41582</v>
      </c>
      <c r="K234" t="str">
        <f>VLOOKUP(A:A,'Strings with Reconsideration Re'!A:A,1,FALSE)</f>
        <v>SPORT</v>
      </c>
      <c r="L234" s="22" t="s">
        <v>650</v>
      </c>
    </row>
    <row r="235" spans="1:12" x14ac:dyDescent="0.2">
      <c r="A235" s="2" t="s">
        <v>496</v>
      </c>
      <c r="B235" s="16">
        <f t="shared" si="3"/>
        <v>1</v>
      </c>
      <c r="C235" s="2" t="s">
        <v>497</v>
      </c>
      <c r="D235" s="2" t="s">
        <v>498</v>
      </c>
      <c r="E235" s="2" t="s">
        <v>499</v>
      </c>
      <c r="F235" s="2" t="s">
        <v>65</v>
      </c>
      <c r="G235" s="4" t="s">
        <v>23</v>
      </c>
      <c r="H235" s="4" t="s">
        <v>23</v>
      </c>
      <c r="I235" s="5">
        <v>41506</v>
      </c>
      <c r="J235" s="5">
        <v>41542</v>
      </c>
      <c r="K235" t="e">
        <f>VLOOKUP(A:A,'Strings with Reconsideration Re'!A:A,1,FALSE)</f>
        <v>#N/A</v>
      </c>
    </row>
    <row r="236" spans="1:12" x14ac:dyDescent="0.2">
      <c r="A236" s="2" t="s">
        <v>496</v>
      </c>
      <c r="B236" s="10">
        <f t="shared" si="3"/>
        <v>0</v>
      </c>
      <c r="C236" s="2" t="s">
        <v>497</v>
      </c>
      <c r="D236" s="2" t="s">
        <v>498</v>
      </c>
      <c r="E236" s="2" t="s">
        <v>495</v>
      </c>
      <c r="F236" s="2" t="s">
        <v>18</v>
      </c>
      <c r="G236" s="4" t="s">
        <v>23</v>
      </c>
      <c r="H236" s="4" t="s">
        <v>23</v>
      </c>
      <c r="I236" s="5">
        <v>41660</v>
      </c>
      <c r="J236" s="5">
        <v>41666</v>
      </c>
      <c r="K236" t="e">
        <f>VLOOKUP(A:A,'Strings with Reconsideration Re'!A:A,1,FALSE)</f>
        <v>#N/A</v>
      </c>
    </row>
    <row r="237" spans="1:12" x14ac:dyDescent="0.2">
      <c r="A237" s="2" t="s">
        <v>500</v>
      </c>
      <c r="B237" s="16">
        <f t="shared" si="3"/>
        <v>1</v>
      </c>
      <c r="C237" s="2" t="s">
        <v>501</v>
      </c>
      <c r="D237" s="2" t="s">
        <v>16</v>
      </c>
      <c r="E237" s="2" t="s">
        <v>78</v>
      </c>
      <c r="F237" s="2" t="s">
        <v>65</v>
      </c>
      <c r="G237" s="4" t="s">
        <v>13</v>
      </c>
      <c r="H237" s="4" t="s">
        <v>13</v>
      </c>
      <c r="I237" s="5">
        <v>41512</v>
      </c>
      <c r="J237" s="5">
        <v>41542</v>
      </c>
      <c r="K237" t="e">
        <f>VLOOKUP(A:A,'Strings with Reconsideration Re'!A:A,1,FALSE)</f>
        <v>#N/A</v>
      </c>
    </row>
    <row r="238" spans="1:12" x14ac:dyDescent="0.2">
      <c r="A238" s="2" t="s">
        <v>500</v>
      </c>
      <c r="B238" s="10">
        <f t="shared" si="3"/>
        <v>0</v>
      </c>
      <c r="C238" s="2" t="s">
        <v>502</v>
      </c>
      <c r="D238" s="2" t="s">
        <v>503</v>
      </c>
      <c r="E238" s="2" t="s">
        <v>78</v>
      </c>
      <c r="F238" s="2" t="s">
        <v>65</v>
      </c>
      <c r="G238" s="4" t="s">
        <v>13</v>
      </c>
      <c r="H238" s="4" t="s">
        <v>13</v>
      </c>
      <c r="I238" s="5">
        <v>41500</v>
      </c>
      <c r="J238" s="5">
        <v>41542</v>
      </c>
      <c r="K238" t="e">
        <f>VLOOKUP(A:A,'Strings with Reconsideration Re'!A:A,1,FALSE)</f>
        <v>#N/A</v>
      </c>
    </row>
    <row r="239" spans="1:12" x14ac:dyDescent="0.2">
      <c r="A239" s="2" t="s">
        <v>504</v>
      </c>
      <c r="B239" s="10">
        <f t="shared" si="3"/>
        <v>0</v>
      </c>
      <c r="C239" s="2" t="s">
        <v>505</v>
      </c>
      <c r="D239" s="2" t="s">
        <v>506</v>
      </c>
      <c r="E239" s="2" t="s">
        <v>78</v>
      </c>
      <c r="F239" s="2" t="s">
        <v>65</v>
      </c>
      <c r="G239" s="4" t="s">
        <v>13</v>
      </c>
      <c r="H239" s="4" t="s">
        <v>13</v>
      </c>
      <c r="I239" s="5">
        <v>41585</v>
      </c>
      <c r="J239" s="5">
        <v>41593</v>
      </c>
      <c r="K239" t="e">
        <f>VLOOKUP(A:A,'Strings with Reconsideration Re'!A:A,1,FALSE)</f>
        <v>#N/A</v>
      </c>
    </row>
    <row r="240" spans="1:12" x14ac:dyDescent="0.2">
      <c r="A240" s="2" t="s">
        <v>507</v>
      </c>
      <c r="B240" s="10">
        <f t="shared" si="3"/>
        <v>0</v>
      </c>
      <c r="C240" s="2" t="s">
        <v>508</v>
      </c>
      <c r="D240" s="2" t="s">
        <v>509</v>
      </c>
      <c r="E240" s="2" t="s">
        <v>78</v>
      </c>
      <c r="F240" s="2" t="s">
        <v>65</v>
      </c>
      <c r="G240" s="4" t="s">
        <v>13</v>
      </c>
      <c r="H240" s="4" t="s">
        <v>13</v>
      </c>
      <c r="I240" s="5">
        <v>41569</v>
      </c>
      <c r="J240" s="5">
        <v>41593</v>
      </c>
      <c r="K240" t="e">
        <f>VLOOKUP(A:A,'Strings with Reconsideration Re'!A:A,1,FALSE)</f>
        <v>#N/A</v>
      </c>
    </row>
    <row r="241" spans="1:12" x14ac:dyDescent="0.2">
      <c r="A241" s="2" t="s">
        <v>510</v>
      </c>
      <c r="B241" s="10">
        <f t="shared" si="3"/>
        <v>0</v>
      </c>
      <c r="C241" s="2" t="s">
        <v>511</v>
      </c>
      <c r="D241" s="2" t="s">
        <v>512</v>
      </c>
      <c r="E241" s="2" t="s">
        <v>77</v>
      </c>
      <c r="F241" s="2" t="s">
        <v>65</v>
      </c>
      <c r="G241" s="4" t="s">
        <v>23</v>
      </c>
      <c r="H241" s="4" t="s">
        <v>23</v>
      </c>
      <c r="I241" s="5">
        <v>41502</v>
      </c>
      <c r="J241" s="5">
        <v>41542</v>
      </c>
      <c r="K241" t="e">
        <f>VLOOKUP(A:A,'Strings with Reconsideration Re'!A:A,1,FALSE)</f>
        <v>#N/A</v>
      </c>
    </row>
    <row r="242" spans="1:12" x14ac:dyDescent="0.2">
      <c r="A242" s="2" t="s">
        <v>513</v>
      </c>
      <c r="B242" s="10">
        <f t="shared" si="3"/>
        <v>0</v>
      </c>
      <c r="C242" s="2" t="s">
        <v>514</v>
      </c>
      <c r="D242" s="2" t="s">
        <v>77</v>
      </c>
      <c r="E242" s="2" t="s">
        <v>515</v>
      </c>
      <c r="F242" s="2" t="s">
        <v>12</v>
      </c>
      <c r="G242" s="4" t="s">
        <v>13</v>
      </c>
      <c r="H242" s="4" t="s">
        <v>13</v>
      </c>
      <c r="I242" s="5">
        <v>41484</v>
      </c>
      <c r="J242" s="5">
        <v>41542</v>
      </c>
      <c r="K242" t="e">
        <f>VLOOKUP(A:A,'Strings with Reconsideration Re'!A:A,1,FALSE)</f>
        <v>#N/A</v>
      </c>
    </row>
    <row r="243" spans="1:12" x14ac:dyDescent="0.2">
      <c r="A243" s="2" t="s">
        <v>516</v>
      </c>
      <c r="B243" s="16">
        <f t="shared" si="3"/>
        <v>1</v>
      </c>
      <c r="C243" s="2" t="s">
        <v>517</v>
      </c>
      <c r="D243" s="2" t="s">
        <v>16</v>
      </c>
      <c r="E243" s="2" t="s">
        <v>38</v>
      </c>
      <c r="F243" s="2" t="s">
        <v>18</v>
      </c>
      <c r="G243" s="4" t="s">
        <v>13</v>
      </c>
      <c r="H243" s="4" t="s">
        <v>13</v>
      </c>
      <c r="I243" s="5">
        <v>41614</v>
      </c>
      <c r="J243" s="5">
        <v>41624</v>
      </c>
      <c r="K243" t="str">
        <f>VLOOKUP(A:A,'Strings with Reconsideration Re'!A:A,1,FALSE)</f>
        <v>TUNES</v>
      </c>
      <c r="L243" s="10" t="s">
        <v>649</v>
      </c>
    </row>
    <row r="244" spans="1:12" x14ac:dyDescent="0.2">
      <c r="A244" s="2" t="s">
        <v>516</v>
      </c>
      <c r="B244" s="10">
        <f t="shared" si="3"/>
        <v>0</v>
      </c>
      <c r="C244" s="2" t="s">
        <v>517</v>
      </c>
      <c r="D244" s="2" t="s">
        <v>16</v>
      </c>
      <c r="E244" s="2" t="s">
        <v>518</v>
      </c>
      <c r="F244" s="2" t="s">
        <v>12</v>
      </c>
      <c r="G244" s="4" t="s">
        <v>13</v>
      </c>
      <c r="H244" s="4" t="s">
        <v>13</v>
      </c>
      <c r="I244" s="5">
        <v>41469</v>
      </c>
      <c r="J244" s="5">
        <v>41542</v>
      </c>
      <c r="K244" t="str">
        <f>VLOOKUP(A:A,'Strings with Reconsideration Re'!A:A,1,FALSE)</f>
        <v>TUNES</v>
      </c>
      <c r="L244" s="10" t="s">
        <v>649</v>
      </c>
    </row>
    <row r="245" spans="1:12" x14ac:dyDescent="0.2">
      <c r="A245" s="2" t="s">
        <v>519</v>
      </c>
      <c r="B245" s="10">
        <f t="shared" si="3"/>
        <v>0</v>
      </c>
      <c r="C245" s="2" t="s">
        <v>520</v>
      </c>
      <c r="D245" s="2" t="s">
        <v>521</v>
      </c>
      <c r="E245" s="2" t="s">
        <v>135</v>
      </c>
      <c r="F245" s="2" t="s">
        <v>65</v>
      </c>
      <c r="G245" s="4" t="s">
        <v>13</v>
      </c>
      <c r="H245" s="4" t="s">
        <v>13</v>
      </c>
      <c r="I245" s="5">
        <v>41494</v>
      </c>
      <c r="J245" s="5">
        <v>41542</v>
      </c>
      <c r="K245" t="e">
        <f>VLOOKUP(A:A,'Strings with Reconsideration Re'!A:A,1,FALSE)</f>
        <v>#N/A</v>
      </c>
    </row>
    <row r="246" spans="1:12" x14ac:dyDescent="0.2">
      <c r="A246" s="2" t="s">
        <v>522</v>
      </c>
      <c r="B246" s="10">
        <f t="shared" si="3"/>
        <v>0</v>
      </c>
      <c r="C246" s="2" t="s">
        <v>523</v>
      </c>
      <c r="D246" s="2" t="s">
        <v>524</v>
      </c>
      <c r="E246" s="2" t="s">
        <v>64</v>
      </c>
      <c r="F246" s="2" t="s">
        <v>65</v>
      </c>
      <c r="G246" s="4" t="s">
        <v>13</v>
      </c>
      <c r="H246" s="4" t="s">
        <v>13</v>
      </c>
      <c r="I246" s="5">
        <v>41495</v>
      </c>
      <c r="J246" s="5">
        <v>41542</v>
      </c>
      <c r="K246" t="e">
        <f>VLOOKUP(A:A,'Strings with Reconsideration Re'!A:A,1,FALSE)</f>
        <v>#N/A</v>
      </c>
    </row>
    <row r="247" spans="1:12" x14ac:dyDescent="0.2">
      <c r="A247" s="2" t="s">
        <v>525</v>
      </c>
      <c r="B247" s="16">
        <f t="shared" si="3"/>
        <v>1</v>
      </c>
      <c r="C247" s="2" t="s">
        <v>526</v>
      </c>
      <c r="D247" s="2" t="s">
        <v>138</v>
      </c>
      <c r="E247" s="2" t="s">
        <v>527</v>
      </c>
      <c r="F247" s="2" t="s">
        <v>12</v>
      </c>
      <c r="G247" s="4" t="s">
        <v>13</v>
      </c>
      <c r="H247" s="4" t="s">
        <v>13</v>
      </c>
      <c r="I247" s="5">
        <v>41507</v>
      </c>
      <c r="J247" s="5">
        <v>41542</v>
      </c>
      <c r="K247" t="e">
        <f>VLOOKUP(A:A,'Strings with Reconsideration Re'!A:A,1,FALSE)</f>
        <v>#N/A</v>
      </c>
    </row>
    <row r="248" spans="1:12" x14ac:dyDescent="0.2">
      <c r="A248" s="2" t="s">
        <v>525</v>
      </c>
      <c r="B248" s="16">
        <f t="shared" si="3"/>
        <v>1</v>
      </c>
      <c r="C248" s="2" t="s">
        <v>528</v>
      </c>
      <c r="D248" s="2" t="s">
        <v>77</v>
      </c>
      <c r="E248" s="2" t="s">
        <v>527</v>
      </c>
      <c r="F248" s="2" t="s">
        <v>12</v>
      </c>
      <c r="G248" s="4" t="s">
        <v>13</v>
      </c>
      <c r="H248" s="4" t="s">
        <v>13</v>
      </c>
      <c r="I248" s="5">
        <v>41485</v>
      </c>
      <c r="J248" s="5">
        <v>41542</v>
      </c>
      <c r="K248" t="e">
        <f>VLOOKUP(A:A,'Strings with Reconsideration Re'!A:A,1,FALSE)</f>
        <v>#N/A</v>
      </c>
    </row>
    <row r="249" spans="1:12" x14ac:dyDescent="0.2">
      <c r="A249" s="2" t="s">
        <v>525</v>
      </c>
      <c r="B249" s="16">
        <f t="shared" si="3"/>
        <v>1</v>
      </c>
      <c r="C249" s="2" t="s">
        <v>529</v>
      </c>
      <c r="D249" s="2" t="s">
        <v>530</v>
      </c>
      <c r="E249" s="2" t="s">
        <v>527</v>
      </c>
      <c r="F249" s="2" t="s">
        <v>12</v>
      </c>
      <c r="G249" s="4" t="s">
        <v>13</v>
      </c>
      <c r="H249" s="4" t="s">
        <v>13</v>
      </c>
      <c r="I249" s="5">
        <v>41494</v>
      </c>
      <c r="J249" s="5">
        <v>41542</v>
      </c>
      <c r="K249" t="e">
        <f>VLOOKUP(A:A,'Strings with Reconsideration Re'!A:A,1,FALSE)</f>
        <v>#N/A</v>
      </c>
    </row>
    <row r="250" spans="1:12" x14ac:dyDescent="0.2">
      <c r="A250" s="2" t="s">
        <v>525</v>
      </c>
      <c r="B250" s="16">
        <f t="shared" si="3"/>
        <v>1</v>
      </c>
      <c r="C250" s="2" t="s">
        <v>531</v>
      </c>
      <c r="D250" s="2" t="s">
        <v>532</v>
      </c>
      <c r="E250" s="2" t="s">
        <v>527</v>
      </c>
      <c r="F250" s="2" t="s">
        <v>12</v>
      </c>
      <c r="G250" s="4" t="s">
        <v>13</v>
      </c>
      <c r="H250" s="4" t="s">
        <v>13</v>
      </c>
      <c r="I250" s="5">
        <v>41459</v>
      </c>
      <c r="J250" s="5">
        <v>41542</v>
      </c>
      <c r="K250" t="e">
        <f>VLOOKUP(A:A,'Strings with Reconsideration Re'!A:A,1,FALSE)</f>
        <v>#N/A</v>
      </c>
    </row>
    <row r="251" spans="1:12" x14ac:dyDescent="0.2">
      <c r="A251" s="2" t="s">
        <v>525</v>
      </c>
      <c r="B251" s="10">
        <f t="shared" si="3"/>
        <v>0</v>
      </c>
      <c r="C251" s="2" t="s">
        <v>533</v>
      </c>
      <c r="D251" s="2" t="s">
        <v>534</v>
      </c>
      <c r="E251" s="2" t="s">
        <v>527</v>
      </c>
      <c r="F251" s="2" t="s">
        <v>12</v>
      </c>
      <c r="G251" s="4" t="s">
        <v>13</v>
      </c>
      <c r="H251" s="4" t="s">
        <v>13</v>
      </c>
      <c r="I251" s="5">
        <v>41506</v>
      </c>
      <c r="J251" s="5">
        <v>41542</v>
      </c>
      <c r="K251" t="e">
        <f>VLOOKUP(A:A,'Strings with Reconsideration Re'!A:A,1,FALSE)</f>
        <v>#N/A</v>
      </c>
    </row>
    <row r="252" spans="1:12" x14ac:dyDescent="0.2">
      <c r="A252" s="2" t="s">
        <v>535</v>
      </c>
      <c r="B252" s="10">
        <f t="shared" si="3"/>
        <v>0</v>
      </c>
      <c r="C252" s="2" t="s">
        <v>536</v>
      </c>
      <c r="D252" s="2" t="s">
        <v>537</v>
      </c>
      <c r="E252" s="2" t="s">
        <v>538</v>
      </c>
      <c r="F252" s="2" t="s">
        <v>18</v>
      </c>
      <c r="G252" s="2" t="s">
        <v>55</v>
      </c>
      <c r="H252" s="6" t="s">
        <v>55</v>
      </c>
      <c r="I252" s="2" t="s">
        <v>29</v>
      </c>
      <c r="J252" s="5">
        <v>41593</v>
      </c>
      <c r="K252" t="e">
        <f>VLOOKUP(A:A,'Strings with Reconsideration Re'!A:A,1,FALSE)</f>
        <v>#N/A</v>
      </c>
    </row>
    <row r="253" spans="1:12" x14ac:dyDescent="0.2">
      <c r="A253" s="2" t="s">
        <v>539</v>
      </c>
      <c r="B253" s="16">
        <f t="shared" si="3"/>
        <v>1</v>
      </c>
      <c r="C253" s="2" t="s">
        <v>540</v>
      </c>
      <c r="D253" s="2" t="s">
        <v>541</v>
      </c>
      <c r="E253" s="2" t="s">
        <v>542</v>
      </c>
      <c r="F253" s="2" t="s">
        <v>65</v>
      </c>
      <c r="G253" s="4" t="s">
        <v>23</v>
      </c>
      <c r="H253" s="4" t="s">
        <v>23</v>
      </c>
      <c r="I253" s="5">
        <v>41663</v>
      </c>
      <c r="J253" s="5">
        <v>41673</v>
      </c>
      <c r="K253" t="str">
        <f>VLOOKUP(A:A,'Strings with Reconsideration Re'!A:A,1,FALSE)</f>
        <v>WEBS</v>
      </c>
      <c r="L253" s="22" t="s">
        <v>650</v>
      </c>
    </row>
    <row r="254" spans="1:12" x14ac:dyDescent="0.2">
      <c r="A254" s="2" t="s">
        <v>539</v>
      </c>
      <c r="B254" s="10">
        <f t="shared" si="3"/>
        <v>0</v>
      </c>
      <c r="C254" s="2" t="s">
        <v>543</v>
      </c>
      <c r="D254" s="2" t="s">
        <v>541</v>
      </c>
      <c r="E254" s="2" t="s">
        <v>542</v>
      </c>
      <c r="F254" s="2" t="s">
        <v>65</v>
      </c>
      <c r="G254" s="4" t="s">
        <v>23</v>
      </c>
      <c r="H254" s="4" t="s">
        <v>23</v>
      </c>
      <c r="I254" s="5">
        <v>41663</v>
      </c>
      <c r="J254" s="5">
        <v>41673</v>
      </c>
      <c r="K254" t="str">
        <f>VLOOKUP(A:A,'Strings with Reconsideration Re'!A:A,1,FALSE)</f>
        <v>WEBS</v>
      </c>
      <c r="L254" s="22" t="s">
        <v>650</v>
      </c>
    </row>
    <row r="255" spans="1:12" x14ac:dyDescent="0.2">
      <c r="A255" s="2" t="s">
        <v>544</v>
      </c>
      <c r="B255" s="10">
        <f t="shared" si="3"/>
        <v>0</v>
      </c>
      <c r="C255" s="2" t="s">
        <v>545</v>
      </c>
      <c r="D255" s="2" t="s">
        <v>546</v>
      </c>
      <c r="E255" s="2" t="s">
        <v>547</v>
      </c>
      <c r="F255" s="2" t="s">
        <v>12</v>
      </c>
      <c r="G255" s="4" t="s">
        <v>23</v>
      </c>
      <c r="H255" s="4" t="s">
        <v>23</v>
      </c>
      <c r="I255" s="5">
        <v>41514</v>
      </c>
      <c r="J255" s="5">
        <v>41542</v>
      </c>
      <c r="K255" t="str">
        <f>VLOOKUP(A:A,'Strings with Reconsideration Re'!A:A,1,FALSE)</f>
        <v>WEIBO</v>
      </c>
      <c r="L255" s="22" t="s">
        <v>650</v>
      </c>
    </row>
    <row r="256" spans="1:12" x14ac:dyDescent="0.2">
      <c r="A256" s="2" t="s">
        <v>548</v>
      </c>
      <c r="B256" s="10">
        <f t="shared" si="3"/>
        <v>0</v>
      </c>
      <c r="C256" s="2" t="s">
        <v>549</v>
      </c>
      <c r="D256" s="2" t="s">
        <v>550</v>
      </c>
      <c r="E256" s="2" t="s">
        <v>551</v>
      </c>
      <c r="F256" s="2" t="s">
        <v>12</v>
      </c>
      <c r="G256" s="4" t="s">
        <v>13</v>
      </c>
      <c r="H256" s="4" t="s">
        <v>13</v>
      </c>
      <c r="I256" s="5">
        <v>41480</v>
      </c>
      <c r="J256" s="5">
        <v>41542</v>
      </c>
      <c r="K256" t="e">
        <f>VLOOKUP(A:A,'Strings with Reconsideration Re'!A:A,1,FALSE)</f>
        <v>#N/A</v>
      </c>
    </row>
    <row r="257" spans="1:11" x14ac:dyDescent="0.2">
      <c r="A257" s="2" t="s">
        <v>552</v>
      </c>
      <c r="B257" s="10">
        <f t="shared" si="3"/>
        <v>0</v>
      </c>
      <c r="C257" s="2" t="s">
        <v>553</v>
      </c>
      <c r="D257" s="2" t="s">
        <v>554</v>
      </c>
      <c r="E257" s="2" t="s">
        <v>555</v>
      </c>
      <c r="F257" s="2" t="s">
        <v>12</v>
      </c>
      <c r="G257" s="2" t="s">
        <v>55</v>
      </c>
      <c r="H257" s="6" t="s">
        <v>55</v>
      </c>
      <c r="I257" s="2" t="s">
        <v>29</v>
      </c>
      <c r="J257" s="5">
        <v>41542</v>
      </c>
      <c r="K257" t="e">
        <f>VLOOKUP(A:A,'Strings with Reconsideration Re'!A:A,1,FALSE)</f>
        <v>#N/A</v>
      </c>
    </row>
    <row r="258" spans="1:11" x14ac:dyDescent="0.2">
      <c r="A258" s="2" t="s">
        <v>556</v>
      </c>
      <c r="B258" s="10">
        <f t="shared" si="3"/>
        <v>0</v>
      </c>
      <c r="C258" s="2" t="s">
        <v>557</v>
      </c>
      <c r="D258" s="2" t="s">
        <v>558</v>
      </c>
      <c r="E258" s="2" t="s">
        <v>78</v>
      </c>
      <c r="F258" s="2" t="s">
        <v>65</v>
      </c>
      <c r="G258" s="4" t="s">
        <v>13</v>
      </c>
      <c r="H258" s="4" t="s">
        <v>13</v>
      </c>
      <c r="I258" s="5">
        <v>41498</v>
      </c>
      <c r="J258" s="5">
        <v>41542</v>
      </c>
      <c r="K258" t="e">
        <f>VLOOKUP(A:A,'Strings with Reconsideration Re'!A:A,1,FALSE)</f>
        <v>#N/A</v>
      </c>
    </row>
    <row r="259" spans="1:11" x14ac:dyDescent="0.2">
      <c r="A259" s="2" t="s">
        <v>559</v>
      </c>
      <c r="B259" s="10">
        <f t="shared" si="3"/>
        <v>0</v>
      </c>
      <c r="C259" s="2" t="s">
        <v>560</v>
      </c>
      <c r="D259" s="2" t="s">
        <v>561</v>
      </c>
      <c r="E259" s="2" t="s">
        <v>562</v>
      </c>
      <c r="F259" s="2" t="s">
        <v>12</v>
      </c>
      <c r="G259" s="4" t="s">
        <v>13</v>
      </c>
      <c r="H259" s="4" t="s">
        <v>13</v>
      </c>
      <c r="I259" s="5">
        <v>41509</v>
      </c>
      <c r="J259" s="5">
        <v>41542</v>
      </c>
      <c r="K259" t="e">
        <f>VLOOKUP(A:A,'Strings with Reconsideration Re'!A:A,1,FALSE)</f>
        <v>#N/A</v>
      </c>
    </row>
    <row r="260" spans="1:11" x14ac:dyDescent="0.2">
      <c r="A260" s="2" t="s">
        <v>563</v>
      </c>
      <c r="B260" s="10">
        <f t="shared" ref="B260:B277" si="4">IF(A260=A261,1,0)</f>
        <v>0</v>
      </c>
      <c r="C260" s="2" t="s">
        <v>564</v>
      </c>
      <c r="D260" s="2" t="s">
        <v>565</v>
      </c>
      <c r="E260" s="2" t="s">
        <v>562</v>
      </c>
      <c r="F260" s="2" t="s">
        <v>12</v>
      </c>
      <c r="G260" s="4" t="s">
        <v>13</v>
      </c>
      <c r="H260" s="4" t="s">
        <v>13</v>
      </c>
      <c r="I260" s="5">
        <v>41509</v>
      </c>
      <c r="J260" s="5">
        <v>41542</v>
      </c>
      <c r="K260" t="e">
        <f>VLOOKUP(A:A,'Strings with Reconsideration Re'!A:A,1,FALSE)</f>
        <v>#N/A</v>
      </c>
    </row>
    <row r="261" spans="1:11" x14ac:dyDescent="0.2">
      <c r="A261" s="2" t="s">
        <v>566</v>
      </c>
      <c r="B261" s="10">
        <f t="shared" si="4"/>
        <v>0</v>
      </c>
      <c r="C261" s="2" t="s">
        <v>567</v>
      </c>
      <c r="D261" s="2" t="s">
        <v>16</v>
      </c>
      <c r="E261" s="2" t="s">
        <v>17</v>
      </c>
      <c r="F261" s="2" t="s">
        <v>18</v>
      </c>
      <c r="G261" s="4" t="s">
        <v>13</v>
      </c>
      <c r="H261" s="4" t="s">
        <v>13</v>
      </c>
      <c r="I261" s="5">
        <v>41666</v>
      </c>
      <c r="J261" s="5">
        <v>41673</v>
      </c>
      <c r="K261" t="e">
        <f>VLOOKUP(A:A,'Strings with Reconsideration Re'!A:A,1,FALSE)</f>
        <v>#N/A</v>
      </c>
    </row>
    <row r="262" spans="1:11" x14ac:dyDescent="0.2">
      <c r="A262" s="2" t="s">
        <v>568</v>
      </c>
      <c r="B262" s="10">
        <f t="shared" si="4"/>
        <v>0</v>
      </c>
      <c r="C262" s="2" t="s">
        <v>569</v>
      </c>
      <c r="D262" s="2" t="s">
        <v>16</v>
      </c>
      <c r="E262" s="2" t="s">
        <v>78</v>
      </c>
      <c r="F262" s="2" t="s">
        <v>65</v>
      </c>
      <c r="G262" s="4" t="s">
        <v>13</v>
      </c>
      <c r="H262" s="4" t="s">
        <v>13</v>
      </c>
      <c r="I262" s="5">
        <v>41512</v>
      </c>
      <c r="J262" s="5">
        <v>41542</v>
      </c>
      <c r="K262" t="e">
        <f>VLOOKUP(A:A,'Strings with Reconsideration Re'!A:A,1,FALSE)</f>
        <v>#N/A</v>
      </c>
    </row>
    <row r="263" spans="1:11" x14ac:dyDescent="0.2">
      <c r="A263" s="2" t="s">
        <v>570</v>
      </c>
      <c r="B263" s="10">
        <f t="shared" si="4"/>
        <v>0</v>
      </c>
      <c r="C263" s="2" t="s">
        <v>571</v>
      </c>
      <c r="D263" s="2" t="s">
        <v>572</v>
      </c>
      <c r="E263" s="2" t="s">
        <v>78</v>
      </c>
      <c r="F263" s="2" t="s">
        <v>65</v>
      </c>
      <c r="G263" s="4" t="s">
        <v>13</v>
      </c>
      <c r="H263" s="4" t="s">
        <v>13</v>
      </c>
      <c r="I263" s="5">
        <v>41500</v>
      </c>
      <c r="J263" s="5">
        <v>41542</v>
      </c>
      <c r="K263" t="e">
        <f>VLOOKUP(A:A,'Strings with Reconsideration Re'!A:A,1,FALSE)</f>
        <v>#N/A</v>
      </c>
    </row>
    <row r="264" spans="1:11" x14ac:dyDescent="0.2">
      <c r="A264" s="2" t="s">
        <v>573</v>
      </c>
      <c r="B264" s="10">
        <f t="shared" si="4"/>
        <v>0</v>
      </c>
      <c r="C264" s="2" t="s">
        <v>574</v>
      </c>
      <c r="D264" s="2" t="s">
        <v>16</v>
      </c>
      <c r="E264" s="2" t="s">
        <v>17</v>
      </c>
      <c r="F264" s="2" t="s">
        <v>18</v>
      </c>
      <c r="G264" s="4" t="s">
        <v>13</v>
      </c>
      <c r="H264" s="4" t="s">
        <v>13</v>
      </c>
      <c r="I264" s="5">
        <v>41666</v>
      </c>
      <c r="J264" s="5">
        <v>41673</v>
      </c>
      <c r="K264" t="e">
        <f>VLOOKUP(A:A,'Strings with Reconsideration Re'!A:A,1,FALSE)</f>
        <v>#N/A</v>
      </c>
    </row>
    <row r="265" spans="1:11" x14ac:dyDescent="0.2">
      <c r="A265" s="2" t="s">
        <v>575</v>
      </c>
      <c r="B265" s="10">
        <f t="shared" si="4"/>
        <v>0</v>
      </c>
      <c r="C265" s="2" t="s">
        <v>576</v>
      </c>
      <c r="D265" s="2" t="s">
        <v>577</v>
      </c>
      <c r="E265" s="2" t="s">
        <v>78</v>
      </c>
      <c r="F265" s="2" t="s">
        <v>65</v>
      </c>
      <c r="G265" s="4" t="s">
        <v>13</v>
      </c>
      <c r="H265" s="4" t="s">
        <v>13</v>
      </c>
      <c r="I265" s="5">
        <v>41516</v>
      </c>
      <c r="J265" s="5">
        <v>41542</v>
      </c>
      <c r="K265" t="e">
        <f>VLOOKUP(A:A,'Strings with Reconsideration Re'!A:A,1,FALSE)</f>
        <v>#N/A</v>
      </c>
    </row>
    <row r="266" spans="1:11" x14ac:dyDescent="0.2">
      <c r="A266" s="2" t="s">
        <v>578</v>
      </c>
      <c r="B266" s="10">
        <f t="shared" si="4"/>
        <v>0</v>
      </c>
      <c r="C266" s="2" t="s">
        <v>579</v>
      </c>
      <c r="D266" s="2" t="s">
        <v>580</v>
      </c>
      <c r="E266" s="2" t="s">
        <v>78</v>
      </c>
      <c r="F266" s="2" t="s">
        <v>65</v>
      </c>
      <c r="G266" s="4" t="s">
        <v>13</v>
      </c>
      <c r="H266" s="4" t="s">
        <v>13</v>
      </c>
      <c r="I266" s="5">
        <v>41585</v>
      </c>
      <c r="J266" s="5">
        <v>41593</v>
      </c>
      <c r="K266" t="e">
        <f>VLOOKUP(A:A,'Strings with Reconsideration Re'!A:A,1,FALSE)</f>
        <v>#N/A</v>
      </c>
    </row>
    <row r="267" spans="1:11" x14ac:dyDescent="0.2">
      <c r="A267" s="2" t="s">
        <v>581</v>
      </c>
      <c r="B267" s="10">
        <f t="shared" si="4"/>
        <v>0</v>
      </c>
      <c r="C267" s="2" t="s">
        <v>582</v>
      </c>
      <c r="D267" s="2" t="s">
        <v>16</v>
      </c>
      <c r="E267" s="2" t="s">
        <v>78</v>
      </c>
      <c r="F267" s="2" t="s">
        <v>65</v>
      </c>
      <c r="G267" s="4" t="s">
        <v>13</v>
      </c>
      <c r="H267" s="4" t="s">
        <v>13</v>
      </c>
      <c r="I267" s="5">
        <v>41516</v>
      </c>
      <c r="J267" s="5">
        <v>41542</v>
      </c>
      <c r="K267" t="e">
        <f>VLOOKUP(A:A,'Strings with Reconsideration Re'!A:A,1,FALSE)</f>
        <v>#N/A</v>
      </c>
    </row>
    <row r="268" spans="1:11" x14ac:dyDescent="0.2">
      <c r="A268" s="2" t="s">
        <v>583</v>
      </c>
      <c r="B268" s="10">
        <f t="shared" si="4"/>
        <v>0</v>
      </c>
      <c r="C268" s="2" t="s">
        <v>584</v>
      </c>
      <c r="D268" s="2" t="s">
        <v>585</v>
      </c>
      <c r="E268" s="2" t="s">
        <v>586</v>
      </c>
      <c r="F268" s="2" t="s">
        <v>18</v>
      </c>
      <c r="G268" s="2" t="s">
        <v>55</v>
      </c>
      <c r="H268" s="6" t="s">
        <v>55</v>
      </c>
      <c r="I268" s="2" t="s">
        <v>29</v>
      </c>
      <c r="J268" s="5">
        <v>41624</v>
      </c>
      <c r="K268" t="e">
        <f>VLOOKUP(A:A,'Strings with Reconsideration Re'!A:A,1,FALSE)</f>
        <v>#N/A</v>
      </c>
    </row>
    <row r="269" spans="1:11" x14ac:dyDescent="0.2">
      <c r="A269" s="2" t="s">
        <v>587</v>
      </c>
      <c r="B269" s="10">
        <f t="shared" si="4"/>
        <v>0</v>
      </c>
      <c r="C269" s="2" t="s">
        <v>588</v>
      </c>
      <c r="D269" s="2" t="s">
        <v>546</v>
      </c>
      <c r="E269" s="2" t="s">
        <v>547</v>
      </c>
      <c r="F269" s="2" t="s">
        <v>12</v>
      </c>
      <c r="G269" s="4" t="s">
        <v>23</v>
      </c>
      <c r="H269" s="4" t="s">
        <v>23</v>
      </c>
      <c r="I269" s="5">
        <v>41514</v>
      </c>
      <c r="J269" s="5">
        <v>41542</v>
      </c>
      <c r="K269" t="e">
        <f>VLOOKUP(A:A,'Strings with Reconsideration Re'!A:A,1,FALSE)</f>
        <v>#N/A</v>
      </c>
    </row>
    <row r="270" spans="1:11" x14ac:dyDescent="0.2">
      <c r="A270" s="2" t="s">
        <v>589</v>
      </c>
      <c r="B270" s="10">
        <f t="shared" si="4"/>
        <v>0</v>
      </c>
      <c r="C270" s="2" t="s">
        <v>590</v>
      </c>
      <c r="D270" s="2" t="s">
        <v>591</v>
      </c>
      <c r="E270" s="2" t="s">
        <v>17</v>
      </c>
      <c r="F270" s="2" t="s">
        <v>18</v>
      </c>
      <c r="G270" s="4" t="s">
        <v>13</v>
      </c>
      <c r="H270" s="4" t="s">
        <v>13</v>
      </c>
      <c r="I270" s="5">
        <v>41648</v>
      </c>
      <c r="J270" s="5">
        <v>41656</v>
      </c>
      <c r="K270" t="e">
        <f>VLOOKUP(A:A,'Strings with Reconsideration Re'!A:A,1,FALSE)</f>
        <v>#N/A</v>
      </c>
    </row>
    <row r="271" spans="1:11" x14ac:dyDescent="0.2">
      <c r="A271" s="2" t="s">
        <v>592</v>
      </c>
      <c r="B271" s="10">
        <f t="shared" si="4"/>
        <v>0</v>
      </c>
      <c r="C271" s="2" t="s">
        <v>593</v>
      </c>
      <c r="D271" s="2" t="s">
        <v>594</v>
      </c>
      <c r="E271" s="2" t="s">
        <v>90</v>
      </c>
      <c r="F271" s="2" t="s">
        <v>65</v>
      </c>
      <c r="G271" s="4" t="s">
        <v>34</v>
      </c>
      <c r="H271" s="4" t="s">
        <v>34</v>
      </c>
      <c r="I271" s="2" t="s">
        <v>29</v>
      </c>
      <c r="J271" s="5">
        <v>41542</v>
      </c>
      <c r="K271" t="e">
        <f>VLOOKUP(A:A,'Strings with Reconsideration Re'!A:A,1,FALSE)</f>
        <v>#N/A</v>
      </c>
    </row>
    <row r="272" spans="1:11" x14ac:dyDescent="0.2">
      <c r="A272" s="2" t="s">
        <v>595</v>
      </c>
      <c r="B272" s="16">
        <f t="shared" si="4"/>
        <v>1</v>
      </c>
      <c r="C272" s="2" t="s">
        <v>596</v>
      </c>
      <c r="D272" s="2" t="s">
        <v>597</v>
      </c>
      <c r="E272" s="2" t="s">
        <v>78</v>
      </c>
      <c r="F272" s="2" t="s">
        <v>65</v>
      </c>
      <c r="G272" s="4" t="s">
        <v>13</v>
      </c>
      <c r="H272" s="4" t="s">
        <v>13</v>
      </c>
      <c r="I272" s="5">
        <v>41502</v>
      </c>
      <c r="J272" s="5">
        <v>41542</v>
      </c>
      <c r="K272" t="e">
        <f>VLOOKUP(A:A,'Strings with Reconsideration Re'!A:A,1,FALSE)</f>
        <v>#N/A</v>
      </c>
    </row>
    <row r="273" spans="1:12" x14ac:dyDescent="0.2">
      <c r="A273" s="2" t="s">
        <v>595</v>
      </c>
      <c r="B273" s="10">
        <f t="shared" si="4"/>
        <v>0</v>
      </c>
      <c r="C273" s="2" t="s">
        <v>598</v>
      </c>
      <c r="D273" s="2" t="s">
        <v>599</v>
      </c>
      <c r="E273" s="2" t="s">
        <v>78</v>
      </c>
      <c r="F273" s="2" t="s">
        <v>65</v>
      </c>
      <c r="G273" s="4" t="s">
        <v>13</v>
      </c>
      <c r="H273" s="4" t="s">
        <v>13</v>
      </c>
      <c r="I273" s="5">
        <v>41559</v>
      </c>
      <c r="J273" s="5">
        <v>41572</v>
      </c>
      <c r="K273" t="e">
        <f>VLOOKUP(A:A,'Strings with Reconsideration Re'!A:A,1,FALSE)</f>
        <v>#N/A</v>
      </c>
    </row>
    <row r="274" spans="1:12" x14ac:dyDescent="0.2">
      <c r="A274" s="2" t="s">
        <v>600</v>
      </c>
      <c r="B274" s="10">
        <f t="shared" si="4"/>
        <v>0</v>
      </c>
      <c r="C274" s="2" t="s">
        <v>601</v>
      </c>
      <c r="D274" s="2" t="s">
        <v>138</v>
      </c>
      <c r="E274" s="2" t="s">
        <v>78</v>
      </c>
      <c r="F274" s="2" t="s">
        <v>65</v>
      </c>
      <c r="G274" s="4" t="s">
        <v>13</v>
      </c>
      <c r="H274" s="4" t="s">
        <v>13</v>
      </c>
      <c r="I274" s="5">
        <v>41494</v>
      </c>
      <c r="J274" s="5">
        <v>41542</v>
      </c>
      <c r="K274" t="e">
        <f>VLOOKUP(A:A,'Strings with Reconsideration Re'!A:A,1,FALSE)</f>
        <v>#N/A</v>
      </c>
    </row>
    <row r="275" spans="1:12" x14ac:dyDescent="0.2">
      <c r="A275" s="19" t="s">
        <v>602</v>
      </c>
      <c r="B275" s="10">
        <f t="shared" si="4"/>
        <v>0</v>
      </c>
      <c r="C275" s="19" t="s">
        <v>603</v>
      </c>
      <c r="D275" s="19" t="s">
        <v>16</v>
      </c>
      <c r="E275" s="19" t="s">
        <v>78</v>
      </c>
      <c r="F275" s="19" t="s">
        <v>65</v>
      </c>
      <c r="G275" s="4" t="s">
        <v>23</v>
      </c>
      <c r="H275" s="17" t="s">
        <v>612</v>
      </c>
      <c r="I275" s="5">
        <v>41507</v>
      </c>
      <c r="J275" s="5">
        <v>41542</v>
      </c>
      <c r="K275" t="str">
        <f>VLOOKUP(A:A,'Strings with Reconsideration Re'!A:A,1,FALSE)</f>
        <v>通販</v>
      </c>
      <c r="L275" s="22" t="s">
        <v>650</v>
      </c>
    </row>
    <row r="276" spans="1:12" x14ac:dyDescent="0.2">
      <c r="A276" s="19"/>
      <c r="B276" s="16">
        <f t="shared" si="4"/>
        <v>1</v>
      </c>
      <c r="C276" s="19"/>
      <c r="D276" s="19"/>
      <c r="E276" s="19"/>
      <c r="F276" s="19"/>
      <c r="H276" s="17"/>
      <c r="I276" s="2"/>
      <c r="J276" s="2"/>
      <c r="K276" t="e">
        <f>VLOOKUP(A:A,'Strings with Reconsideration Re'!A:A,1,FALSE)</f>
        <v>#N/A</v>
      </c>
    </row>
    <row r="277" spans="1:12" x14ac:dyDescent="0.2">
      <c r="A277" s="19"/>
      <c r="B277" s="16">
        <f t="shared" si="4"/>
        <v>1</v>
      </c>
      <c r="C277" s="19"/>
      <c r="D277" s="19"/>
      <c r="E277" s="19"/>
      <c r="F277" s="19"/>
      <c r="G277" s="4" t="s">
        <v>85</v>
      </c>
      <c r="H277" s="17"/>
      <c r="I277" s="5">
        <v>42234</v>
      </c>
      <c r="J277" s="5">
        <v>42237</v>
      </c>
      <c r="K277" t="e">
        <f>VLOOKUP(A:A,'Strings with Reconsideration Re'!A:A,1,FALSE)</f>
        <v>#N/A</v>
      </c>
    </row>
  </sheetData>
  <autoFilter ref="A1:M277"/>
  <mergeCells count="29">
    <mergeCell ref="F22:F24"/>
    <mergeCell ref="E22:E24"/>
    <mergeCell ref="D22:D24"/>
    <mergeCell ref="C22:C24"/>
    <mergeCell ref="A22:A24"/>
    <mergeCell ref="C147:C149"/>
    <mergeCell ref="A147:A149"/>
    <mergeCell ref="F91:F95"/>
    <mergeCell ref="E91:E95"/>
    <mergeCell ref="D91:D95"/>
    <mergeCell ref="C91:C95"/>
    <mergeCell ref="A91:A95"/>
    <mergeCell ref="F275:F277"/>
    <mergeCell ref="E275:E277"/>
    <mergeCell ref="D275:D277"/>
    <mergeCell ref="C275:C277"/>
    <mergeCell ref="A275:A277"/>
    <mergeCell ref="J147:J149"/>
    <mergeCell ref="I147:I149"/>
    <mergeCell ref="F147:F149"/>
    <mergeCell ref="E147:E149"/>
    <mergeCell ref="D147:D149"/>
    <mergeCell ref="H275:H277"/>
    <mergeCell ref="H22:H24"/>
    <mergeCell ref="H91:H95"/>
    <mergeCell ref="H147:H149"/>
    <mergeCell ref="H155:H156"/>
    <mergeCell ref="H158:H159"/>
    <mergeCell ref="H162:H163"/>
  </mergeCells>
  <hyperlinks>
    <hyperlink ref="G2" r:id="rId1"/>
    <hyperlink ref="G3" r:id="rId2"/>
    <hyperlink ref="G4" r:id="rId3"/>
    <hyperlink ref="G6" r:id="rId4"/>
    <hyperlink ref="G7" r:id="rId5"/>
    <hyperlink ref="G8" r:id="rId6"/>
    <hyperlink ref="G9" r:id="rId7"/>
    <hyperlink ref="G10" r:id="rId8"/>
    <hyperlink ref="G11" r:id="rId9"/>
    <hyperlink ref="G13" r:id="rId10"/>
    <hyperlink ref="G14" r:id="rId11"/>
    <hyperlink ref="G15" r:id="rId12"/>
    <hyperlink ref="G16" r:id="rId13"/>
    <hyperlink ref="G17" r:id="rId14"/>
    <hyperlink ref="G19" r:id="rId15"/>
    <hyperlink ref="G20" r:id="rId16"/>
    <hyperlink ref="G21" r:id="rId17"/>
    <hyperlink ref="G22" r:id="rId18"/>
    <hyperlink ref="G24" r:id="rId19"/>
    <hyperlink ref="G25" r:id="rId20"/>
    <hyperlink ref="G26" r:id="rId21"/>
    <hyperlink ref="G29" r:id="rId22"/>
    <hyperlink ref="G30" r:id="rId23"/>
    <hyperlink ref="G31" r:id="rId24"/>
    <hyperlink ref="G32" r:id="rId25"/>
    <hyperlink ref="G33" r:id="rId26"/>
    <hyperlink ref="G34" r:id="rId27"/>
    <hyperlink ref="G35" r:id="rId28"/>
    <hyperlink ref="G36" r:id="rId29"/>
    <hyperlink ref="G37" r:id="rId30"/>
    <hyperlink ref="G38" r:id="rId31"/>
    <hyperlink ref="G40" r:id="rId32"/>
    <hyperlink ref="G41" r:id="rId33"/>
    <hyperlink ref="G42" r:id="rId34"/>
    <hyperlink ref="G43" r:id="rId35"/>
    <hyperlink ref="G44" r:id="rId36"/>
    <hyperlink ref="G45" r:id="rId37"/>
    <hyperlink ref="G46" r:id="rId38"/>
    <hyperlink ref="G47" r:id="rId39"/>
    <hyperlink ref="G48" r:id="rId40"/>
    <hyperlink ref="G49" r:id="rId41"/>
    <hyperlink ref="G50" r:id="rId42"/>
    <hyperlink ref="G52" r:id="rId43"/>
    <hyperlink ref="G53" r:id="rId44"/>
    <hyperlink ref="G54" r:id="rId45"/>
    <hyperlink ref="G55" r:id="rId46"/>
    <hyperlink ref="G56" r:id="rId47"/>
    <hyperlink ref="G58" r:id="rId48"/>
    <hyperlink ref="G59" r:id="rId49"/>
    <hyperlink ref="G60" r:id="rId50"/>
    <hyperlink ref="G61" r:id="rId51"/>
    <hyperlink ref="G62" r:id="rId52"/>
    <hyperlink ref="G63" r:id="rId53"/>
    <hyperlink ref="G67" r:id="rId54"/>
    <hyperlink ref="G68" r:id="rId55"/>
    <hyperlink ref="G70" r:id="rId56"/>
    <hyperlink ref="G73" r:id="rId57"/>
    <hyperlink ref="G74" r:id="rId58"/>
    <hyperlink ref="G75" r:id="rId59"/>
    <hyperlink ref="G76" r:id="rId60"/>
    <hyperlink ref="G77" r:id="rId61"/>
    <hyperlink ref="G78" r:id="rId62"/>
    <hyperlink ref="G79" r:id="rId63"/>
    <hyperlink ref="G80" r:id="rId64"/>
    <hyperlink ref="G81" r:id="rId65"/>
    <hyperlink ref="G82" r:id="rId66"/>
    <hyperlink ref="G83" r:id="rId67"/>
    <hyperlink ref="G84" r:id="rId68"/>
    <hyperlink ref="G85" r:id="rId69"/>
    <hyperlink ref="G86" r:id="rId70"/>
    <hyperlink ref="G87" r:id="rId71"/>
    <hyperlink ref="G88" r:id="rId72"/>
    <hyperlink ref="G91" r:id="rId73"/>
    <hyperlink ref="G93" r:id="rId74"/>
    <hyperlink ref="G95" r:id="rId75"/>
    <hyperlink ref="G97" r:id="rId76"/>
    <hyperlink ref="G102" r:id="rId77"/>
    <hyperlink ref="G105" r:id="rId78"/>
    <hyperlink ref="G106" r:id="rId79"/>
    <hyperlink ref="G107" r:id="rId80"/>
    <hyperlink ref="G108" r:id="rId81"/>
    <hyperlink ref="G111" r:id="rId82"/>
    <hyperlink ref="G112" r:id="rId83"/>
    <hyperlink ref="G113" r:id="rId84"/>
    <hyperlink ref="G114" r:id="rId85"/>
    <hyperlink ref="G116" r:id="rId86"/>
    <hyperlink ref="G120" r:id="rId87"/>
    <hyperlink ref="G121" r:id="rId88"/>
    <hyperlink ref="G123" r:id="rId89"/>
    <hyperlink ref="G124" r:id="rId90"/>
    <hyperlink ref="G125" r:id="rId91"/>
    <hyperlink ref="G126" r:id="rId92"/>
    <hyperlink ref="G127" r:id="rId93"/>
    <hyperlink ref="G128" r:id="rId94"/>
    <hyperlink ref="G131" r:id="rId95"/>
    <hyperlink ref="G132" r:id="rId96"/>
    <hyperlink ref="G135" r:id="rId97"/>
    <hyperlink ref="G136" r:id="rId98"/>
    <hyperlink ref="G137" r:id="rId99"/>
    <hyperlink ref="G138" r:id="rId100"/>
    <hyperlink ref="G139" r:id="rId101"/>
    <hyperlink ref="G140" r:id="rId102"/>
    <hyperlink ref="G141" r:id="rId103"/>
    <hyperlink ref="G142" r:id="rId104"/>
    <hyperlink ref="G143" r:id="rId105"/>
    <hyperlink ref="G144" r:id="rId106"/>
    <hyperlink ref="G145" r:id="rId107"/>
    <hyperlink ref="G146" r:id="rId108"/>
    <hyperlink ref="G147" r:id="rId109"/>
    <hyperlink ref="G149" r:id="rId110"/>
    <hyperlink ref="G150" r:id="rId111"/>
    <hyperlink ref="G151" r:id="rId112"/>
    <hyperlink ref="G152" r:id="rId113"/>
    <hyperlink ref="G153" r:id="rId114"/>
    <hyperlink ref="G154" r:id="rId115"/>
    <hyperlink ref="G155" r:id="rId116"/>
    <hyperlink ref="A156" r:id="rId117"/>
    <hyperlink ref="G157" r:id="rId118"/>
    <hyperlink ref="G158" r:id="rId119"/>
    <hyperlink ref="A159" r:id="rId120"/>
    <hyperlink ref="G160" r:id="rId121"/>
    <hyperlink ref="G161" r:id="rId122"/>
    <hyperlink ref="G162" r:id="rId123"/>
    <hyperlink ref="A163" r:id="rId124"/>
    <hyperlink ref="G164" r:id="rId125"/>
    <hyperlink ref="G165" r:id="rId126"/>
    <hyperlink ref="G166" r:id="rId127"/>
    <hyperlink ref="G167" r:id="rId128"/>
    <hyperlink ref="G168" r:id="rId129"/>
    <hyperlink ref="G169" r:id="rId130"/>
    <hyperlink ref="G170" r:id="rId131"/>
    <hyperlink ref="G171" r:id="rId132"/>
    <hyperlink ref="G172" r:id="rId133"/>
    <hyperlink ref="G173" r:id="rId134"/>
    <hyperlink ref="G174" r:id="rId135"/>
    <hyperlink ref="G175" r:id="rId136"/>
    <hyperlink ref="G176" r:id="rId137"/>
    <hyperlink ref="G177" r:id="rId138"/>
    <hyperlink ref="G178" r:id="rId139"/>
    <hyperlink ref="G179" r:id="rId140"/>
    <hyperlink ref="G180" r:id="rId141"/>
    <hyperlink ref="G181" r:id="rId142"/>
    <hyperlink ref="G182" r:id="rId143"/>
    <hyperlink ref="G183" r:id="rId144"/>
    <hyperlink ref="G184" r:id="rId145"/>
    <hyperlink ref="G185" r:id="rId146"/>
    <hyperlink ref="G190" r:id="rId147"/>
    <hyperlink ref="G191" r:id="rId148"/>
    <hyperlink ref="G192" r:id="rId149"/>
    <hyperlink ref="G193" r:id="rId150"/>
    <hyperlink ref="G194" r:id="rId151"/>
    <hyperlink ref="G195" r:id="rId152"/>
    <hyperlink ref="G196" r:id="rId153"/>
    <hyperlink ref="G197" r:id="rId154"/>
    <hyperlink ref="G200" r:id="rId155"/>
    <hyperlink ref="G201" r:id="rId156"/>
    <hyperlink ref="G202" r:id="rId157"/>
    <hyperlink ref="G203" r:id="rId158"/>
    <hyperlink ref="G204" r:id="rId159"/>
    <hyperlink ref="G206" r:id="rId160"/>
    <hyperlink ref="G207" r:id="rId161"/>
    <hyperlink ref="G213" r:id="rId162"/>
    <hyperlink ref="G214" r:id="rId163"/>
    <hyperlink ref="G219" r:id="rId164"/>
    <hyperlink ref="G220" r:id="rId165"/>
    <hyperlink ref="G221" r:id="rId166"/>
    <hyperlink ref="G222" r:id="rId167"/>
    <hyperlink ref="G223" r:id="rId168"/>
    <hyperlink ref="G224" r:id="rId169"/>
    <hyperlink ref="G226" r:id="rId170"/>
    <hyperlink ref="G228" r:id="rId171"/>
    <hyperlink ref="G229" r:id="rId172"/>
    <hyperlink ref="G230" r:id="rId173"/>
    <hyperlink ref="G231" r:id="rId174"/>
    <hyperlink ref="G232" r:id="rId175"/>
    <hyperlink ref="G234" r:id="rId176"/>
    <hyperlink ref="G235" r:id="rId177"/>
    <hyperlink ref="G236" r:id="rId178"/>
    <hyperlink ref="G237" r:id="rId179"/>
    <hyperlink ref="G238" r:id="rId180"/>
    <hyperlink ref="G239" r:id="rId181"/>
    <hyperlink ref="G240" r:id="rId182"/>
    <hyperlink ref="G241" r:id="rId183"/>
    <hyperlink ref="G242" r:id="rId184"/>
    <hyperlink ref="G243" r:id="rId185"/>
    <hyperlink ref="G244" r:id="rId186"/>
    <hyperlink ref="G245" r:id="rId187"/>
    <hyperlink ref="G246" r:id="rId188"/>
    <hyperlink ref="G247" r:id="rId189"/>
    <hyperlink ref="G248" r:id="rId190"/>
    <hyperlink ref="G249" r:id="rId191"/>
    <hyperlink ref="G250" r:id="rId192"/>
    <hyperlink ref="G251" r:id="rId193"/>
    <hyperlink ref="G253" r:id="rId194"/>
    <hyperlink ref="G254" r:id="rId195"/>
    <hyperlink ref="G255" r:id="rId196"/>
    <hyperlink ref="G256" r:id="rId197"/>
    <hyperlink ref="G258" r:id="rId198"/>
    <hyperlink ref="G259" r:id="rId199"/>
    <hyperlink ref="G260" r:id="rId200"/>
    <hyperlink ref="G261" r:id="rId201"/>
    <hyperlink ref="G262" r:id="rId202"/>
    <hyperlink ref="G263" r:id="rId203"/>
    <hyperlink ref="G264" r:id="rId204"/>
    <hyperlink ref="G265" r:id="rId205"/>
    <hyperlink ref="G266" r:id="rId206"/>
    <hyperlink ref="G267" r:id="rId207"/>
    <hyperlink ref="G269" r:id="rId208"/>
    <hyperlink ref="G270" r:id="rId209"/>
    <hyperlink ref="G271" r:id="rId210"/>
    <hyperlink ref="G272" r:id="rId211"/>
    <hyperlink ref="G273" r:id="rId212"/>
    <hyperlink ref="G274" r:id="rId213"/>
    <hyperlink ref="G275" r:id="rId214"/>
    <hyperlink ref="G277" r:id="rId215"/>
    <hyperlink ref="H2" r:id="rId216"/>
    <hyperlink ref="H3" r:id="rId217"/>
    <hyperlink ref="H4" r:id="rId218"/>
    <hyperlink ref="H6" r:id="rId219"/>
    <hyperlink ref="H7" r:id="rId220"/>
    <hyperlink ref="H8" r:id="rId221"/>
    <hyperlink ref="H9" r:id="rId222"/>
    <hyperlink ref="H10" r:id="rId223"/>
    <hyperlink ref="H11" r:id="rId224"/>
    <hyperlink ref="H13" r:id="rId225"/>
    <hyperlink ref="H14" r:id="rId226"/>
    <hyperlink ref="H15" r:id="rId227"/>
    <hyperlink ref="H16" r:id="rId228"/>
    <hyperlink ref="H17" r:id="rId229"/>
    <hyperlink ref="H19" r:id="rId230"/>
    <hyperlink ref="H20" r:id="rId231"/>
    <hyperlink ref="H21" r:id="rId232"/>
    <hyperlink ref="H25" r:id="rId233"/>
    <hyperlink ref="H26" r:id="rId234"/>
    <hyperlink ref="H29" r:id="rId235"/>
    <hyperlink ref="H30" r:id="rId236"/>
    <hyperlink ref="H31" r:id="rId237"/>
    <hyperlink ref="H32" r:id="rId238"/>
    <hyperlink ref="H33" r:id="rId239"/>
    <hyperlink ref="H34" r:id="rId240"/>
    <hyperlink ref="H35" r:id="rId241"/>
    <hyperlink ref="H36" r:id="rId242"/>
    <hyperlink ref="H37" r:id="rId243"/>
    <hyperlink ref="H38" r:id="rId244"/>
    <hyperlink ref="H40" r:id="rId245"/>
    <hyperlink ref="H41" r:id="rId246"/>
    <hyperlink ref="H42" r:id="rId247"/>
    <hyperlink ref="H43" r:id="rId248"/>
    <hyperlink ref="H44" r:id="rId249"/>
    <hyperlink ref="H45" r:id="rId250"/>
    <hyperlink ref="H46" r:id="rId251"/>
    <hyperlink ref="H47" r:id="rId252"/>
    <hyperlink ref="H48" r:id="rId253"/>
    <hyperlink ref="H49" r:id="rId254"/>
    <hyperlink ref="H50" r:id="rId255"/>
    <hyperlink ref="H52" r:id="rId256"/>
    <hyperlink ref="H53" r:id="rId257"/>
    <hyperlink ref="H54" r:id="rId258"/>
    <hyperlink ref="H55" r:id="rId259"/>
    <hyperlink ref="H56" r:id="rId260"/>
    <hyperlink ref="H58" r:id="rId261"/>
    <hyperlink ref="H59" r:id="rId262"/>
    <hyperlink ref="H60" r:id="rId263"/>
    <hyperlink ref="H61" r:id="rId264"/>
    <hyperlink ref="H62" r:id="rId265"/>
    <hyperlink ref="H63" r:id="rId266"/>
    <hyperlink ref="H67" r:id="rId267"/>
    <hyperlink ref="H68" r:id="rId268"/>
    <hyperlink ref="H70" r:id="rId269"/>
    <hyperlink ref="H73" r:id="rId270"/>
    <hyperlink ref="H74" r:id="rId271"/>
    <hyperlink ref="H75" r:id="rId272"/>
    <hyperlink ref="H76" r:id="rId273"/>
    <hyperlink ref="H77" r:id="rId274"/>
    <hyperlink ref="H78" r:id="rId275"/>
    <hyperlink ref="H79" r:id="rId276"/>
    <hyperlink ref="H80" r:id="rId277"/>
    <hyperlink ref="H81" r:id="rId278"/>
    <hyperlink ref="H82" r:id="rId279"/>
    <hyperlink ref="H83" r:id="rId280"/>
    <hyperlink ref="H84" r:id="rId281"/>
    <hyperlink ref="H85" r:id="rId282"/>
    <hyperlink ref="H86" r:id="rId283"/>
    <hyperlink ref="H87" r:id="rId284"/>
    <hyperlink ref="H88" r:id="rId285"/>
    <hyperlink ref="H97" r:id="rId286"/>
    <hyperlink ref="H102" r:id="rId287"/>
    <hyperlink ref="H105" r:id="rId288"/>
    <hyperlink ref="H106" r:id="rId289"/>
    <hyperlink ref="H107" r:id="rId290"/>
    <hyperlink ref="H108" r:id="rId291"/>
    <hyperlink ref="H111" r:id="rId292"/>
    <hyperlink ref="H112" r:id="rId293"/>
    <hyperlink ref="H113" r:id="rId294"/>
    <hyperlink ref="H114" r:id="rId295"/>
    <hyperlink ref="H116" r:id="rId296"/>
    <hyperlink ref="H120" r:id="rId297"/>
    <hyperlink ref="H121" r:id="rId298"/>
    <hyperlink ref="H123" r:id="rId299"/>
    <hyperlink ref="H124" r:id="rId300"/>
    <hyperlink ref="H125" r:id="rId301"/>
    <hyperlink ref="H126" r:id="rId302"/>
    <hyperlink ref="H127" r:id="rId303"/>
    <hyperlink ref="H128" r:id="rId304"/>
    <hyperlink ref="H131" r:id="rId305"/>
    <hyperlink ref="H132" r:id="rId306"/>
    <hyperlink ref="H135" r:id="rId307"/>
    <hyperlink ref="H136" r:id="rId308"/>
    <hyperlink ref="H137" r:id="rId309"/>
    <hyperlink ref="H138" r:id="rId310"/>
    <hyperlink ref="H139" r:id="rId311"/>
    <hyperlink ref="H140" r:id="rId312"/>
    <hyperlink ref="H141" r:id="rId313"/>
    <hyperlink ref="H142" r:id="rId314"/>
    <hyperlink ref="H143" r:id="rId315"/>
    <hyperlink ref="H144" r:id="rId316"/>
    <hyperlink ref="H145" r:id="rId317"/>
    <hyperlink ref="H146" r:id="rId318"/>
    <hyperlink ref="H150" r:id="rId319"/>
    <hyperlink ref="H151" r:id="rId320"/>
    <hyperlink ref="H152" r:id="rId321"/>
    <hyperlink ref="H153" r:id="rId322"/>
    <hyperlink ref="H154" r:id="rId323"/>
    <hyperlink ref="H157" r:id="rId324"/>
    <hyperlink ref="H160" r:id="rId325"/>
    <hyperlink ref="H161" r:id="rId326"/>
    <hyperlink ref="H164" r:id="rId327"/>
    <hyperlink ref="H165" r:id="rId328"/>
    <hyperlink ref="H166" r:id="rId329"/>
    <hyperlink ref="H167" r:id="rId330"/>
    <hyperlink ref="H168" r:id="rId331"/>
    <hyperlink ref="H169" r:id="rId332"/>
    <hyperlink ref="H170" r:id="rId333"/>
    <hyperlink ref="H171" r:id="rId334"/>
    <hyperlink ref="H172" r:id="rId335"/>
    <hyperlink ref="H173" r:id="rId336"/>
    <hyperlink ref="H174" r:id="rId337"/>
    <hyperlink ref="H175" r:id="rId338"/>
    <hyperlink ref="H176" r:id="rId339"/>
    <hyperlink ref="H177" r:id="rId340"/>
    <hyperlink ref="H178" r:id="rId341"/>
    <hyperlink ref="H179" r:id="rId342"/>
    <hyperlink ref="H180" r:id="rId343"/>
    <hyperlink ref="H181" r:id="rId344"/>
    <hyperlink ref="H182" r:id="rId345"/>
    <hyperlink ref="H183" r:id="rId346"/>
    <hyperlink ref="H184" r:id="rId347"/>
    <hyperlink ref="H185" r:id="rId348"/>
    <hyperlink ref="H190" r:id="rId349"/>
    <hyperlink ref="H191" r:id="rId350"/>
    <hyperlink ref="H192" r:id="rId351"/>
    <hyperlink ref="H193" r:id="rId352"/>
    <hyperlink ref="H194" r:id="rId353"/>
    <hyperlink ref="H195" r:id="rId354"/>
    <hyperlink ref="H196" r:id="rId355"/>
    <hyperlink ref="H197" r:id="rId356"/>
    <hyperlink ref="H200" r:id="rId357"/>
    <hyperlink ref="H201" r:id="rId358"/>
    <hyperlink ref="H202" r:id="rId359"/>
    <hyperlink ref="H203" r:id="rId360"/>
    <hyperlink ref="H204" r:id="rId361"/>
    <hyperlink ref="H206" r:id="rId362"/>
    <hyperlink ref="H207" r:id="rId363"/>
    <hyperlink ref="H213" r:id="rId364"/>
    <hyperlink ref="H214" r:id="rId365"/>
    <hyperlink ref="H219" r:id="rId366"/>
    <hyperlink ref="H220" r:id="rId367"/>
    <hyperlink ref="H221" r:id="rId368"/>
    <hyperlink ref="H222" r:id="rId369"/>
    <hyperlink ref="H223" r:id="rId370"/>
    <hyperlink ref="H224" r:id="rId371"/>
    <hyperlink ref="H226" r:id="rId372"/>
    <hyperlink ref="H228" r:id="rId373"/>
    <hyperlink ref="H229" r:id="rId374"/>
    <hyperlink ref="H230" r:id="rId375"/>
    <hyperlink ref="H231" r:id="rId376"/>
    <hyperlink ref="H232" r:id="rId377"/>
    <hyperlink ref="H234" r:id="rId378"/>
    <hyperlink ref="H235" r:id="rId379"/>
    <hyperlink ref="H236" r:id="rId380"/>
    <hyperlink ref="H237" r:id="rId381"/>
    <hyperlink ref="H238" r:id="rId382"/>
    <hyperlink ref="H239" r:id="rId383"/>
    <hyperlink ref="H240" r:id="rId384"/>
    <hyperlink ref="H241" r:id="rId385"/>
    <hyperlink ref="H242" r:id="rId386"/>
    <hyperlink ref="H243" r:id="rId387"/>
    <hyperlink ref="H244" r:id="rId388"/>
    <hyperlink ref="H245" r:id="rId389"/>
    <hyperlink ref="H246" r:id="rId390"/>
    <hyperlink ref="H247" r:id="rId391"/>
    <hyperlink ref="H248" r:id="rId392"/>
    <hyperlink ref="H249" r:id="rId393"/>
    <hyperlink ref="H250" r:id="rId394"/>
    <hyperlink ref="H251" r:id="rId395"/>
    <hyperlink ref="H253" r:id="rId396"/>
    <hyperlink ref="H254" r:id="rId397"/>
    <hyperlink ref="H255" r:id="rId398"/>
    <hyperlink ref="H256" r:id="rId399"/>
    <hyperlink ref="H258" r:id="rId400"/>
    <hyperlink ref="H259" r:id="rId401"/>
    <hyperlink ref="H260" r:id="rId402"/>
    <hyperlink ref="H261" r:id="rId403"/>
    <hyperlink ref="H262" r:id="rId404"/>
    <hyperlink ref="H263" r:id="rId405"/>
    <hyperlink ref="H264" r:id="rId406"/>
    <hyperlink ref="H265" r:id="rId407"/>
    <hyperlink ref="H266" r:id="rId408"/>
    <hyperlink ref="H267" r:id="rId409"/>
    <hyperlink ref="H269" r:id="rId410"/>
    <hyperlink ref="H270" r:id="rId411"/>
    <hyperlink ref="H271" r:id="rId412"/>
    <hyperlink ref="H272" r:id="rId413"/>
    <hyperlink ref="H273" r:id="rId414"/>
    <hyperlink ref="H274" r:id="rId4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workbookViewId="0">
      <selection activeCell="D25" sqref="D25"/>
    </sheetView>
  </sheetViews>
  <sheetFormatPr baseColWidth="10" defaultRowHeight="16" x14ac:dyDescent="0.2"/>
  <cols>
    <col min="1" max="1" width="20.83203125" bestFit="1" customWidth="1"/>
    <col min="2" max="2" width="16.83203125" bestFit="1" customWidth="1"/>
    <col min="3" max="3" width="36.33203125" bestFit="1" customWidth="1"/>
    <col min="4" max="4" width="19.83203125" bestFit="1" customWidth="1"/>
    <col min="5" max="5" width="25.6640625" bestFit="1" customWidth="1"/>
    <col min="6" max="6" width="18.6640625" bestFit="1" customWidth="1"/>
    <col min="7" max="7" width="16.1640625" bestFit="1" customWidth="1"/>
    <col min="8" max="8" width="32" bestFit="1" customWidth="1"/>
    <col min="9" max="9" width="41.83203125" bestFit="1" customWidth="1"/>
    <col min="10" max="10" width="10.5" bestFit="1" customWidth="1"/>
    <col min="11" max="11" width="6.6640625" bestFit="1" customWidth="1"/>
    <col min="12" max="12" width="10.6640625" bestFit="1" customWidth="1"/>
    <col min="13" max="13" width="10.6640625" customWidth="1"/>
  </cols>
  <sheetData>
    <row r="3" spans="1:12" x14ac:dyDescent="0.2">
      <c r="A3" s="7" t="s">
        <v>608</v>
      </c>
      <c r="B3" s="7" t="s">
        <v>607</v>
      </c>
    </row>
    <row r="4" spans="1:12" x14ac:dyDescent="0.2">
      <c r="A4" s="7" t="s">
        <v>604</v>
      </c>
      <c r="B4" t="s">
        <v>13</v>
      </c>
      <c r="C4" t="s">
        <v>611</v>
      </c>
      <c r="D4" t="s">
        <v>28</v>
      </c>
      <c r="E4" t="s">
        <v>196</v>
      </c>
      <c r="F4" t="s">
        <v>55</v>
      </c>
      <c r="G4" t="s">
        <v>23</v>
      </c>
      <c r="H4" t="s">
        <v>612</v>
      </c>
      <c r="I4" t="s">
        <v>610</v>
      </c>
      <c r="J4" t="s">
        <v>34</v>
      </c>
      <c r="K4" t="s">
        <v>605</v>
      </c>
      <c r="L4" t="s">
        <v>606</v>
      </c>
    </row>
    <row r="5" spans="1:12" x14ac:dyDescent="0.2">
      <c r="A5" s="8" t="s">
        <v>18</v>
      </c>
      <c r="B5" s="9">
        <v>58</v>
      </c>
      <c r="C5" s="9"/>
      <c r="D5" s="9">
        <v>7</v>
      </c>
      <c r="E5" s="9"/>
      <c r="F5" s="9">
        <v>24</v>
      </c>
      <c r="G5" s="9">
        <v>14</v>
      </c>
      <c r="H5" s="9"/>
      <c r="I5" s="9">
        <v>1</v>
      </c>
      <c r="J5" s="9"/>
      <c r="K5" s="9"/>
      <c r="L5" s="9">
        <v>104</v>
      </c>
    </row>
    <row r="6" spans="1:12" x14ac:dyDescent="0.2">
      <c r="A6" s="8" t="s">
        <v>12</v>
      </c>
      <c r="B6" s="9">
        <v>56</v>
      </c>
      <c r="C6" s="9">
        <v>3</v>
      </c>
      <c r="D6" s="9">
        <v>3</v>
      </c>
      <c r="E6" s="9">
        <v>1</v>
      </c>
      <c r="F6" s="9">
        <v>1</v>
      </c>
      <c r="G6" s="9">
        <v>4</v>
      </c>
      <c r="H6" s="9"/>
      <c r="I6" s="9"/>
      <c r="J6" s="9">
        <v>1</v>
      </c>
      <c r="K6" s="9"/>
      <c r="L6" s="9">
        <v>69</v>
      </c>
    </row>
    <row r="7" spans="1:12" x14ac:dyDescent="0.2">
      <c r="A7" s="8" t="s">
        <v>73</v>
      </c>
      <c r="B7" s="9">
        <v>9</v>
      </c>
      <c r="C7" s="9"/>
      <c r="D7" s="9">
        <v>9</v>
      </c>
      <c r="E7" s="9"/>
      <c r="F7" s="9">
        <v>4</v>
      </c>
      <c r="G7" s="9"/>
      <c r="H7" s="9">
        <v>1</v>
      </c>
      <c r="I7" s="9"/>
      <c r="J7" s="9"/>
      <c r="K7" s="9"/>
      <c r="L7" s="9">
        <v>23</v>
      </c>
    </row>
    <row r="8" spans="1:12" x14ac:dyDescent="0.2">
      <c r="A8" s="8" t="s">
        <v>65</v>
      </c>
      <c r="B8" s="9">
        <v>46</v>
      </c>
      <c r="C8" s="9"/>
      <c r="D8" s="9"/>
      <c r="E8" s="9"/>
      <c r="F8" s="9">
        <v>6</v>
      </c>
      <c r="G8" s="9">
        <v>10</v>
      </c>
      <c r="H8" s="9">
        <v>2</v>
      </c>
      <c r="I8" s="9"/>
      <c r="J8" s="9">
        <v>3</v>
      </c>
      <c r="K8" s="9"/>
      <c r="L8" s="9">
        <v>67</v>
      </c>
    </row>
    <row r="9" spans="1:12" x14ac:dyDescent="0.2">
      <c r="A9" s="8" t="s">
        <v>605</v>
      </c>
      <c r="B9" s="9"/>
      <c r="C9" s="9"/>
      <c r="D9" s="9"/>
      <c r="E9" s="9"/>
      <c r="F9" s="9"/>
      <c r="G9" s="9"/>
      <c r="H9" s="9"/>
      <c r="I9" s="9"/>
      <c r="J9" s="9"/>
      <c r="K9" s="9">
        <v>5</v>
      </c>
      <c r="L9" s="9">
        <v>5</v>
      </c>
    </row>
    <row r="10" spans="1:12" x14ac:dyDescent="0.2">
      <c r="A10" s="8" t="s">
        <v>606</v>
      </c>
      <c r="B10" s="9">
        <v>169</v>
      </c>
      <c r="C10" s="9">
        <v>3</v>
      </c>
      <c r="D10" s="9">
        <v>19</v>
      </c>
      <c r="E10" s="9">
        <v>1</v>
      </c>
      <c r="F10" s="9">
        <v>35</v>
      </c>
      <c r="G10" s="9">
        <v>28</v>
      </c>
      <c r="H10" s="9">
        <v>3</v>
      </c>
      <c r="I10" s="9">
        <v>1</v>
      </c>
      <c r="J10" s="9">
        <v>4</v>
      </c>
      <c r="K10" s="9">
        <v>5</v>
      </c>
      <c r="L10" s="9">
        <v>268</v>
      </c>
    </row>
    <row r="13" spans="1:12" x14ac:dyDescent="0.2">
      <c r="B13" t="s">
        <v>613</v>
      </c>
      <c r="C13" t="s">
        <v>614</v>
      </c>
    </row>
    <row r="14" spans="1:12" x14ac:dyDescent="0.2">
      <c r="A14" t="s">
        <v>18</v>
      </c>
      <c r="B14">
        <f>SUM(B5:J5)-C14</f>
        <v>73</v>
      </c>
      <c r="C14">
        <f>GETPIVOTDATA("Determination",$A$3,"Objection Type","Community","Normalized Determination","Application Withdrawn")+GETPIVOTDATA("Determination",$A$3,"Objection Type","Community","Normalized Determination","DRSP Terminated Proceedings")+GETPIVOTDATA("Determination",$A$3,"Objection Type","Community","Normalized Determination","Objection Withdrawn")</f>
        <v>31</v>
      </c>
      <c r="D14" t="s">
        <v>619</v>
      </c>
    </row>
    <row r="15" spans="1:12" x14ac:dyDescent="0.2">
      <c r="A15" t="s">
        <v>12</v>
      </c>
      <c r="B15">
        <f t="shared" ref="B15:B17" si="0">SUM(B6:J6)-C15</f>
        <v>64</v>
      </c>
      <c r="C15">
        <f>GETPIVOTDATA("Determination",$A$3,"Objection Type","Legal Rights","Normalized Determination","Application Withdrawn")+GETPIVOTDATA("Determination",$A$3,"Objection Type","Legal Rights","Normalized Determination","DRSP Terminated Proceedings")+GETPIVOTDATA("Determination",$A$3,"Objection Type","Legal Rights","Normalized Determination","Objection Withdrawn")</f>
        <v>5</v>
      </c>
      <c r="D15" t="s">
        <v>616</v>
      </c>
    </row>
    <row r="16" spans="1:12" x14ac:dyDescent="0.2">
      <c r="A16" t="s">
        <v>73</v>
      </c>
      <c r="B16">
        <f t="shared" si="0"/>
        <v>10</v>
      </c>
      <c r="C16">
        <f>GETPIVOTDATA("Determination",$A$3,"Objection Type","Limited Public Interest","Normalized Determination","Application Withdrawn")+GETPIVOTDATA("Determination",$A$3,"Objection Type","Limited Public Interest","Normalized Determination","DRSP Terminated Proceedings")+GETPIVOTDATA("Determination",$A$3,"Objection Type","Limited Public Interest","Normalized Determination","Objection Withdrawn")</f>
        <v>13</v>
      </c>
      <c r="D16" t="s">
        <v>618</v>
      </c>
    </row>
    <row r="17" spans="1:4" x14ac:dyDescent="0.2">
      <c r="A17" t="s">
        <v>65</v>
      </c>
      <c r="B17">
        <f t="shared" si="0"/>
        <v>61</v>
      </c>
      <c r="C17">
        <f>GETPIVOTDATA("Determination",$A$3,"Objection Type","String Confusion","Normalized Determination","Application Withdrawn")+GETPIVOTDATA("Determination",$A$3,"Objection Type","String Confusion","Normalized Determination","DRSP Terminated Proceedings")+GETPIVOTDATA("Determination",$A$3,"Objection Type","String Confusion","Normalized Determination","Objection Withdrawn")</f>
        <v>6</v>
      </c>
      <c r="D17" t="s">
        <v>617</v>
      </c>
    </row>
    <row r="18" spans="1:4" x14ac:dyDescent="0.2">
      <c r="A18" t="s">
        <v>615</v>
      </c>
      <c r="B18">
        <f>SUM(B14:B17)</f>
        <v>208</v>
      </c>
      <c r="C18">
        <f>SUM(C14:C17)</f>
        <v>55</v>
      </c>
    </row>
    <row r="25" spans="1:4" x14ac:dyDescent="0.2">
      <c r="A25">
        <f>22/208</f>
        <v>0.10576923076923077</v>
      </c>
      <c r="B25" t="s">
        <v>653</v>
      </c>
    </row>
    <row r="26" spans="1:4" x14ac:dyDescent="0.2">
      <c r="A26">
        <f>4/208</f>
        <v>1.9230769230769232E-2</v>
      </c>
      <c r="B26" t="s">
        <v>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Views>
    <sheetView workbookViewId="0">
      <selection activeCell="C10" sqref="C10"/>
    </sheetView>
  </sheetViews>
  <sheetFormatPr baseColWidth="10" defaultRowHeight="16" x14ac:dyDescent="0.2"/>
  <cols>
    <col min="1" max="1" width="34.83203125" customWidth="1"/>
  </cols>
  <sheetData>
    <row r="1" spans="1:1" x14ac:dyDescent="0.2">
      <c r="A1" t="s">
        <v>620</v>
      </c>
    </row>
    <row r="2" spans="1:1" x14ac:dyDescent="0.2">
      <c r="A2" s="13" t="s">
        <v>602</v>
      </c>
    </row>
    <row r="3" spans="1:1" x14ac:dyDescent="0.2">
      <c r="A3" s="11" t="s">
        <v>623</v>
      </c>
    </row>
    <row r="4" spans="1:1" x14ac:dyDescent="0.2">
      <c r="A4" s="14" t="s">
        <v>14</v>
      </c>
    </row>
    <row r="5" spans="1:1" x14ac:dyDescent="0.2">
      <c r="A5" s="14" t="s">
        <v>635</v>
      </c>
    </row>
    <row r="6" spans="1:1" x14ac:dyDescent="0.2">
      <c r="A6" s="15" t="s">
        <v>635</v>
      </c>
    </row>
    <row r="7" spans="1:1" x14ac:dyDescent="0.2">
      <c r="A7" s="11" t="s">
        <v>41</v>
      </c>
    </row>
    <row r="8" spans="1:1" x14ac:dyDescent="0.2">
      <c r="A8" s="11" t="s">
        <v>93</v>
      </c>
    </row>
    <row r="9" spans="1:1" x14ac:dyDescent="0.2">
      <c r="A9" s="15" t="s">
        <v>643</v>
      </c>
    </row>
    <row r="10" spans="1:1" x14ac:dyDescent="0.2">
      <c r="A10" s="14" t="s">
        <v>100</v>
      </c>
    </row>
    <row r="11" spans="1:1" x14ac:dyDescent="0.2">
      <c r="A11" s="15" t="s">
        <v>642</v>
      </c>
    </row>
    <row r="12" spans="1:1" x14ac:dyDescent="0.2">
      <c r="A12" s="15" t="s">
        <v>642</v>
      </c>
    </row>
    <row r="13" spans="1:1" x14ac:dyDescent="0.2">
      <c r="A13" s="11" t="s">
        <v>126</v>
      </c>
    </row>
    <row r="14" spans="1:1" x14ac:dyDescent="0.2">
      <c r="A14" s="14" t="s">
        <v>639</v>
      </c>
    </row>
    <row r="15" spans="1:1" x14ac:dyDescent="0.2">
      <c r="A15" s="14" t="s">
        <v>136</v>
      </c>
    </row>
    <row r="16" spans="1:1" x14ac:dyDescent="0.2">
      <c r="A16" s="14" t="s">
        <v>136</v>
      </c>
    </row>
    <row r="17" spans="1:1" x14ac:dyDescent="0.2">
      <c r="A17" s="14" t="s">
        <v>180</v>
      </c>
    </row>
    <row r="18" spans="1:1" x14ac:dyDescent="0.2">
      <c r="A18" s="15" t="s">
        <v>180</v>
      </c>
    </row>
    <row r="19" spans="1:1" x14ac:dyDescent="0.2">
      <c r="A19" s="15" t="s">
        <v>180</v>
      </c>
    </row>
    <row r="20" spans="1:1" x14ac:dyDescent="0.2">
      <c r="A20" s="11" t="s">
        <v>646</v>
      </c>
    </row>
    <row r="21" spans="1:1" x14ac:dyDescent="0.2">
      <c r="A21" s="11" t="s">
        <v>192</v>
      </c>
    </row>
    <row r="22" spans="1:1" x14ac:dyDescent="0.2">
      <c r="A22" s="14" t="s">
        <v>202</v>
      </c>
    </row>
    <row r="23" spans="1:1" x14ac:dyDescent="0.2">
      <c r="A23" s="14" t="s">
        <v>206</v>
      </c>
    </row>
    <row r="24" spans="1:1" x14ac:dyDescent="0.2">
      <c r="A24" s="14" t="s">
        <v>213</v>
      </c>
    </row>
    <row r="25" spans="1:1" x14ac:dyDescent="0.2">
      <c r="A25" s="11" t="s">
        <v>249</v>
      </c>
    </row>
    <row r="26" spans="1:1" x14ac:dyDescent="0.2">
      <c r="A26" s="13" t="s">
        <v>254</v>
      </c>
    </row>
    <row r="27" spans="1:1" x14ac:dyDescent="0.2">
      <c r="A27" s="14" t="s">
        <v>260</v>
      </c>
    </row>
    <row r="28" spans="1:1" x14ac:dyDescent="0.2">
      <c r="A28" s="14" t="s">
        <v>260</v>
      </c>
    </row>
    <row r="29" spans="1:1" x14ac:dyDescent="0.2">
      <c r="A29" s="11" t="s">
        <v>264</v>
      </c>
    </row>
    <row r="30" spans="1:1" x14ac:dyDescent="0.2">
      <c r="A30" s="13" t="s">
        <v>624</v>
      </c>
    </row>
    <row r="31" spans="1:1" x14ac:dyDescent="0.2">
      <c r="A31" s="14" t="s">
        <v>641</v>
      </c>
    </row>
    <row r="32" spans="1:1" x14ac:dyDescent="0.2">
      <c r="A32" s="12" t="s">
        <v>622</v>
      </c>
    </row>
    <row r="33" spans="1:1" x14ac:dyDescent="0.2">
      <c r="A33" s="14" t="s">
        <v>632</v>
      </c>
    </row>
    <row r="34" spans="1:1" x14ac:dyDescent="0.2">
      <c r="A34" s="14" t="s">
        <v>290</v>
      </c>
    </row>
    <row r="35" spans="1:1" x14ac:dyDescent="0.2">
      <c r="A35" s="14" t="s">
        <v>298</v>
      </c>
    </row>
    <row r="36" spans="1:1" x14ac:dyDescent="0.2">
      <c r="A36" s="14" t="s">
        <v>302</v>
      </c>
    </row>
    <row r="37" spans="1:1" x14ac:dyDescent="0.2">
      <c r="A37" s="11" t="s">
        <v>625</v>
      </c>
    </row>
    <row r="38" spans="1:1" x14ac:dyDescent="0.2">
      <c r="A38" s="14" t="s">
        <v>631</v>
      </c>
    </row>
    <row r="39" spans="1:1" x14ac:dyDescent="0.2">
      <c r="A39" s="14" t="s">
        <v>633</v>
      </c>
    </row>
    <row r="40" spans="1:1" x14ac:dyDescent="0.2">
      <c r="A40" s="11" t="s">
        <v>312</v>
      </c>
    </row>
    <row r="41" spans="1:1" x14ac:dyDescent="0.2">
      <c r="A41" s="14" t="s">
        <v>332</v>
      </c>
    </row>
    <row r="42" spans="1:1" x14ac:dyDescent="0.2">
      <c r="A42" s="14" t="s">
        <v>345</v>
      </c>
    </row>
    <row r="43" spans="1:1" x14ac:dyDescent="0.2">
      <c r="A43" s="14" t="s">
        <v>351</v>
      </c>
    </row>
    <row r="44" spans="1:1" x14ac:dyDescent="0.2">
      <c r="A44" s="14" t="s">
        <v>630</v>
      </c>
    </row>
    <row r="45" spans="1:1" x14ac:dyDescent="0.2">
      <c r="A45" s="14" t="s">
        <v>370</v>
      </c>
    </row>
    <row r="46" spans="1:1" x14ac:dyDescent="0.2">
      <c r="A46" s="14" t="s">
        <v>370</v>
      </c>
    </row>
    <row r="47" spans="1:1" x14ac:dyDescent="0.2">
      <c r="A47" s="15" t="s">
        <v>370</v>
      </c>
    </row>
    <row r="48" spans="1:1" x14ac:dyDescent="0.2">
      <c r="A48" s="15" t="s">
        <v>645</v>
      </c>
    </row>
    <row r="49" spans="1:1" x14ac:dyDescent="0.2">
      <c r="A49" s="14" t="s">
        <v>636</v>
      </c>
    </row>
    <row r="50" spans="1:1" x14ac:dyDescent="0.2">
      <c r="A50" s="14" t="s">
        <v>454</v>
      </c>
    </row>
    <row r="51" spans="1:1" x14ac:dyDescent="0.2">
      <c r="A51" s="14" t="s">
        <v>640</v>
      </c>
    </row>
    <row r="52" spans="1:1" x14ac:dyDescent="0.2">
      <c r="A52" s="11" t="s">
        <v>475</v>
      </c>
    </row>
    <row r="53" spans="1:1" x14ac:dyDescent="0.2">
      <c r="A53" s="11" t="s">
        <v>475</v>
      </c>
    </row>
    <row r="54" spans="1:1" x14ac:dyDescent="0.2">
      <c r="A54" s="15" t="s">
        <v>475</v>
      </c>
    </row>
    <row r="55" spans="1:1" x14ac:dyDescent="0.2">
      <c r="A55" s="15" t="s">
        <v>475</v>
      </c>
    </row>
    <row r="56" spans="1:1" x14ac:dyDescent="0.2">
      <c r="A56" s="15" t="s">
        <v>475</v>
      </c>
    </row>
    <row r="57" spans="1:1" x14ac:dyDescent="0.2">
      <c r="A57" s="14" t="s">
        <v>626</v>
      </c>
    </row>
    <row r="58" spans="1:1" x14ac:dyDescent="0.2">
      <c r="A58" s="14" t="s">
        <v>488</v>
      </c>
    </row>
    <row r="59" spans="1:1" x14ac:dyDescent="0.2">
      <c r="A59" s="14" t="s">
        <v>634</v>
      </c>
    </row>
    <row r="60" spans="1:1" x14ac:dyDescent="0.2">
      <c r="A60" s="14" t="s">
        <v>634</v>
      </c>
    </row>
    <row r="61" spans="1:1" x14ac:dyDescent="0.2">
      <c r="A61" s="15" t="s">
        <v>634</v>
      </c>
    </row>
    <row r="62" spans="1:1" x14ac:dyDescent="0.2">
      <c r="A62" s="11" t="s">
        <v>492</v>
      </c>
    </row>
    <row r="63" spans="1:1" x14ac:dyDescent="0.2">
      <c r="A63" s="14" t="s">
        <v>492</v>
      </c>
    </row>
    <row r="64" spans="1:1" x14ac:dyDescent="0.2">
      <c r="A64" s="14" t="s">
        <v>637</v>
      </c>
    </row>
    <row r="65" spans="1:1" x14ac:dyDescent="0.2">
      <c r="A65" s="14" t="s">
        <v>627</v>
      </c>
    </row>
    <row r="66" spans="1:1" x14ac:dyDescent="0.2">
      <c r="A66" s="15" t="s">
        <v>644</v>
      </c>
    </row>
    <row r="67" spans="1:1" x14ac:dyDescent="0.2">
      <c r="A67" s="14" t="s">
        <v>516</v>
      </c>
    </row>
    <row r="68" spans="1:1" x14ac:dyDescent="0.2">
      <c r="A68" s="11" t="s">
        <v>621</v>
      </c>
    </row>
    <row r="69" spans="1:1" x14ac:dyDescent="0.2">
      <c r="A69" s="14" t="s">
        <v>629</v>
      </c>
    </row>
    <row r="70" spans="1:1" x14ac:dyDescent="0.2">
      <c r="A70" s="14" t="s">
        <v>539</v>
      </c>
    </row>
    <row r="71" spans="1:1" x14ac:dyDescent="0.2">
      <c r="A71" s="14" t="s">
        <v>638</v>
      </c>
    </row>
    <row r="72" spans="1:1" x14ac:dyDescent="0.2">
      <c r="A72" s="14" t="s">
        <v>638</v>
      </c>
    </row>
    <row r="73" spans="1:1" x14ac:dyDescent="0.2">
      <c r="A73" s="14" t="s">
        <v>638</v>
      </c>
    </row>
    <row r="74" spans="1:1" x14ac:dyDescent="0.2">
      <c r="A74" s="14" t="s">
        <v>638</v>
      </c>
    </row>
    <row r="75" spans="1:1" x14ac:dyDescent="0.2">
      <c r="A75" s="14" t="s">
        <v>638</v>
      </c>
    </row>
    <row r="76" spans="1:1" x14ac:dyDescent="0.2">
      <c r="A76" s="13" t="s">
        <v>544</v>
      </c>
    </row>
    <row r="77" spans="1:1" x14ac:dyDescent="0.2">
      <c r="A77" s="14" t="s">
        <v>628</v>
      </c>
    </row>
  </sheetData>
  <sortState ref="A2:A77">
    <sortCondition ref="A2:A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Objections Statistics</vt:lpstr>
      <vt:lpstr>Pivot Table</vt:lpstr>
      <vt:lpstr>Strings with Reconsideration 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2016-09-13T17:57:19Z</dcterms:created>
  <dcterms:modified xsi:type="dcterms:W3CDTF">2017-01-17T22:30:40Z</dcterms:modified>
</cp:coreProperties>
</file>