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0414"/>
  <workbookPr defaultThemeVersion="202300"/>
  <mc:AlternateContent xmlns:mc="http://schemas.openxmlformats.org/markup-compatibility/2006">
    <mc:Choice Requires="x15">
      <x15ac:absPath xmlns:x15ac="http://schemas.microsoft.com/office/spreadsheetml/2010/11/ac" url="/Users/sducos/Desktop/"/>
    </mc:Choice>
  </mc:AlternateContent>
  <xr:revisionPtr revIDLastSave="0" documentId="13_ncr:40009_{4CC8D6A2-2DB4-8D40-A5D6-392BF8EA99C8}" xr6:coauthVersionLast="47" xr6:coauthVersionMax="47" xr10:uidLastSave="{00000000-0000-0000-0000-000000000000}"/>
  <bookViews>
    <workbookView xWindow="0" yWindow="520" windowWidth="32900" windowHeight="20500"/>
  </bookViews>
  <sheets>
    <sheet name="RDRS Sankey 202403" sheetId="1" r:id="rId1"/>
  </sheets>
  <calcPr calcId="0"/>
</workbook>
</file>

<file path=xl/calcChain.xml><?xml version="1.0" encoding="utf-8"?>
<calcChain xmlns="http://schemas.openxmlformats.org/spreadsheetml/2006/main">
  <c r="P38" i="1" l="1"/>
  <c r="P37" i="1"/>
  <c r="P36" i="1"/>
  <c r="P35" i="1"/>
  <c r="P34" i="1"/>
  <c r="P33" i="1"/>
  <c r="P32" i="1"/>
  <c r="P30" i="1"/>
  <c r="P29" i="1"/>
  <c r="P28" i="1"/>
  <c r="P27" i="1"/>
  <c r="O33" i="1"/>
  <c r="O34" i="1"/>
  <c r="O35" i="1"/>
  <c r="O36" i="1"/>
  <c r="O37" i="1"/>
  <c r="O38" i="1"/>
  <c r="O32" i="1"/>
  <c r="O28" i="1"/>
  <c r="O29" i="1"/>
  <c r="O30" i="1"/>
  <c r="O27" i="1"/>
  <c r="M31" i="1"/>
  <c r="M30" i="1"/>
  <c r="M29" i="1"/>
  <c r="M28" i="1"/>
  <c r="M27" i="1"/>
  <c r="M21" i="1"/>
  <c r="M20" i="1"/>
  <c r="M19" i="1"/>
  <c r="M18" i="1"/>
  <c r="M17" i="1"/>
  <c r="M16" i="1"/>
  <c r="M15" i="1"/>
  <c r="M14" i="1"/>
  <c r="M13" i="1"/>
  <c r="M12" i="1"/>
  <c r="M11" i="1"/>
  <c r="L31" i="1"/>
  <c r="L28" i="1"/>
  <c r="L29" i="1"/>
  <c r="L30" i="1"/>
  <c r="L27" i="1"/>
  <c r="L12" i="1"/>
  <c r="L13" i="1"/>
  <c r="L14" i="1"/>
  <c r="L15" i="1"/>
  <c r="L16" i="1"/>
  <c r="L17" i="1"/>
  <c r="L18" i="1"/>
  <c r="L19" i="1"/>
  <c r="L20" i="1"/>
  <c r="L21" i="1"/>
  <c r="L11" i="1"/>
  <c r="J21" i="1"/>
  <c r="J20" i="1"/>
  <c r="J19" i="1"/>
  <c r="J18" i="1"/>
  <c r="J17" i="1"/>
  <c r="J16" i="1"/>
  <c r="J15" i="1"/>
  <c r="J14" i="1"/>
  <c r="J13" i="1"/>
  <c r="J12" i="1"/>
  <c r="J11" i="1"/>
  <c r="J9" i="1"/>
  <c r="J8" i="1"/>
  <c r="G43" i="1"/>
  <c r="G42" i="1"/>
  <c r="G41" i="1"/>
  <c r="G40" i="1"/>
  <c r="G38" i="1"/>
  <c r="G37" i="1"/>
  <c r="G36" i="1"/>
  <c r="G35" i="1"/>
  <c r="G34" i="1"/>
  <c r="G33" i="1"/>
  <c r="G32" i="1"/>
  <c r="G30" i="1"/>
  <c r="G29" i="1"/>
  <c r="G28" i="1"/>
  <c r="G27" i="1"/>
  <c r="G21" i="1"/>
  <c r="G20" i="1"/>
  <c r="G19" i="1"/>
  <c r="G18" i="1"/>
  <c r="G17" i="1"/>
  <c r="G16" i="1"/>
  <c r="G15" i="1"/>
  <c r="G14" i="1"/>
  <c r="G13" i="1"/>
  <c r="G12" i="1"/>
  <c r="G11" i="1"/>
  <c r="G9" i="1"/>
  <c r="G8" i="1"/>
  <c r="I12" i="1"/>
  <c r="I13" i="1"/>
  <c r="I14" i="1"/>
  <c r="I15" i="1"/>
  <c r="I16" i="1"/>
  <c r="I17" i="1"/>
  <c r="I18" i="1"/>
  <c r="I19" i="1"/>
  <c r="I20" i="1"/>
  <c r="I21" i="1"/>
  <c r="I11" i="1"/>
  <c r="I9" i="1"/>
  <c r="I8" i="1"/>
  <c r="F41" i="1"/>
  <c r="F42" i="1"/>
  <c r="F43" i="1"/>
  <c r="F40" i="1"/>
  <c r="F33" i="1"/>
  <c r="F34" i="1"/>
  <c r="F35" i="1"/>
  <c r="F36" i="1"/>
  <c r="F37" i="1"/>
  <c r="F38" i="1"/>
  <c r="F32" i="1"/>
  <c r="F28" i="1"/>
  <c r="F29" i="1"/>
  <c r="F30" i="1"/>
  <c r="F27" i="1"/>
  <c r="F12" i="1"/>
  <c r="F13" i="1"/>
  <c r="F14" i="1"/>
  <c r="F15" i="1"/>
  <c r="F16" i="1"/>
  <c r="F17" i="1"/>
  <c r="F18" i="1"/>
  <c r="F19" i="1"/>
  <c r="F20" i="1"/>
  <c r="F21" i="1"/>
  <c r="F11" i="1"/>
  <c r="F9" i="1"/>
  <c r="F8" i="1"/>
</calcChain>
</file>

<file path=xl/sharedStrings.xml><?xml version="1.0" encoding="utf-8"?>
<sst xmlns="http://schemas.openxmlformats.org/spreadsheetml/2006/main" count="132" uniqueCount="99">
  <si>
    <t>#</t>
  </si>
  <si>
    <t>Reporting Criteria</t>
  </si>
  <si>
    <t>Current Reporting Period</t>
  </si>
  <si>
    <t>Total</t>
  </si>
  <si>
    <t>https://sankeymatic.com/build/</t>
  </si>
  <si>
    <t>Number of registrars participating </t>
  </si>
  <si>
    <t>Number of requestors </t>
  </si>
  <si>
    <t>Number of disclosure requests </t>
  </si>
  <si>
    <t>Number of times the data request form for non-participating registrars has been used </t>
  </si>
  <si>
    <t>Single Charts</t>
  </si>
  <si>
    <t>Match Priority and Type</t>
  </si>
  <si>
    <t>Match Types and Outcomes</t>
  </si>
  <si>
    <t>Outcomes</t>
  </si>
  <si>
    <t>Number of times the data request form for participating registrars has been used</t>
  </si>
  <si>
    <t>Number of disclosure requests by priority </t>
  </si>
  <si>
    <t>See below</t>
  </si>
  <si>
    <t>7.1/7.2</t>
  </si>
  <si>
    <t>Number of disclosure requests by Expedited priority </t>
  </si>
  <si>
    <t>Expedited</t>
  </si>
  <si>
    <t>7.3/7.4</t>
  </si>
  <si>
    <t>Number of disclosure requests by Standard priority </t>
  </si>
  <si>
    <t>Standard</t>
  </si>
  <si>
    <t>Number of disclosure requests by request type </t>
  </si>
  <si>
    <t>by Type </t>
  </si>
  <si>
    <t>8.1/8.12</t>
  </si>
  <si>
    <t>Computer Security Incident Response Team (CSIRT) </t>
  </si>
  <si>
    <t>CSIRT</t>
  </si>
  <si>
    <t>8.2/8.13</t>
  </si>
  <si>
    <t>Consumer Protection </t>
  </si>
  <si>
    <t>8.3/8.14</t>
  </si>
  <si>
    <t>Cybersecurity Incident Response Team (non-CSIRT) </t>
  </si>
  <si>
    <t xml:space="preserve"> non-CSIRT </t>
  </si>
  <si>
    <t>8.4/8.15</t>
  </si>
  <si>
    <t>Dispute Resolution Service Provider </t>
  </si>
  <si>
    <t>DRS Prov</t>
  </si>
  <si>
    <t>8.5/8.16</t>
  </si>
  <si>
    <t>Domain Investor </t>
  </si>
  <si>
    <t>8.6/8.17</t>
  </si>
  <si>
    <t>IP Holder </t>
  </si>
  <si>
    <t>8.7/8.18</t>
  </si>
  <si>
    <t>Law Enforcement </t>
  </si>
  <si>
    <t>8.8/8.19</t>
  </si>
  <si>
    <t>Litigation/Dispute Resolution (non-IP) </t>
  </si>
  <si>
    <t>DR non-IP </t>
  </si>
  <si>
    <t>8.9/8.20</t>
  </si>
  <si>
    <t>Research (non-security) </t>
  </si>
  <si>
    <t>8.10/8.21</t>
  </si>
  <si>
    <t>Security Researcher </t>
  </si>
  <si>
    <t>8.11/8.22</t>
  </si>
  <si>
    <t>Other current reporting period and (total)</t>
  </si>
  <si>
    <t xml:space="preserve">Other </t>
  </si>
  <si>
    <t>Number of disclosure requests by requestor (e.g. x% of users generate xx% of requests and show significant breakdowns </t>
  </si>
  <si>
    <t>N/A</t>
  </si>
  <si>
    <t>Number of domain lookups (Further details are available in the report.)</t>
  </si>
  <si>
    <t>Number of open disclosure requests </t>
  </si>
  <si>
    <t>Number of closed disclosure requests </t>
  </si>
  <si>
    <t>Number of closed disclosure requests by outcome type</t>
  </si>
  <si>
    <t>by Outcome</t>
  </si>
  <si>
    <t>13.1/13.5</t>
  </si>
  <si>
    <t>Approved </t>
  </si>
  <si>
    <t>13.2/13.6</t>
  </si>
  <si>
    <t>Denied </t>
  </si>
  <si>
    <t>13.3/13.7</t>
  </si>
  <si>
    <t>Partially Approved </t>
  </si>
  <si>
    <t>13.4/13.8</t>
  </si>
  <si>
    <t>Data Publicly Available </t>
  </si>
  <si>
    <t>Denial rate by reason type  </t>
  </si>
  <si>
    <t>by Denial type</t>
  </si>
  <si>
    <t>14.1/14.8</t>
  </si>
  <si>
    <t>Domain name was transferred to another registrar/is not managed by the registrar identified in the request (change of control, domain hopping, etc.)</t>
  </si>
  <si>
    <t>Transferred</t>
  </si>
  <si>
    <t>14.2/14.9</t>
  </si>
  <si>
    <t>Requested data is publicly available in RDDS </t>
  </si>
  <si>
    <t>Publicly avail</t>
  </si>
  <si>
    <t>14.3/14.10</t>
  </si>
  <si>
    <t>The request fails to comply with any provision of the RDRS legal terms </t>
  </si>
  <si>
    <t>Fails to comply</t>
  </si>
  <si>
    <t>14.4/14.11</t>
  </si>
  <si>
    <t>Contracted party cannot disclose the data due to applicable law </t>
  </si>
  <si>
    <t>App Law</t>
  </si>
  <si>
    <t>14.5/14.12</t>
  </si>
  <si>
    <t>Request is incomplete/more information is required before the request can be processed/requestor did not respond to request for additional information </t>
  </si>
  <si>
    <t>Incomplete</t>
  </si>
  <si>
    <t>14.6/14.13</t>
  </si>
  <si>
    <t>Other corrective action is required before request can be processed </t>
  </si>
  <si>
    <t>Other corrective</t>
  </si>
  <si>
    <t>14.7/14.14</t>
  </si>
  <si>
    <t>Other </t>
  </si>
  <si>
    <t>Average disclosure request response time in days, broken out by outcome</t>
  </si>
  <si>
    <t>Avg res time</t>
  </si>
  <si>
    <t>15.1/15.5</t>
  </si>
  <si>
    <t>15.2/15.6</t>
  </si>
  <si>
    <t>15.3/15.7</t>
  </si>
  <si>
    <t>15.4/15.8</t>
  </si>
  <si>
    <t>Response time distribution (10th, 30th, 50th, 70th and 90th percentiles, with the 50th percentile being the median), including time from the request until the request is addressed, differentiating between approved and denied responses</t>
  </si>
  <si>
    <t>17 </t>
  </si>
  <si>
    <t>Number of confidential disclosure requests</t>
  </si>
  <si>
    <t>by Priority</t>
  </si>
  <si>
    <t>Current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</si>
</sst>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sz val="12"/>
      <color theme="1"/>
      <name val="Aptos Narrow"/>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16" fontId="0" fillId="0" borderId="0" xfId="0" applyNumberFormat="1"/>
    <xf numFmtId="0" fontId="0" fillId="0" borderId="10" xfId="0" applyBorder="1"/>
    <xf numFmtId="0" fontId="0" fillId="0" borderId="11" xfId="0" applyBorder="1"/>
    <xf numFmtId="0" fontId="0" fillId="0" borderId="12" xfId="0" applyBorder="1"/>
    <xf numFmtId="0" fontId="18" fillId="0" borderId="0" xfId="0" applyFont="1" applyAlignment="1">
      <alignment horizontal="center"/>
    </xf>
    <xf numFmtId="0" fontId="18" fillId="0" borderId="0" xfId="0" applyFont="1" applyAlignment="1">
      <alignment horizont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5"/>
  <sheetViews>
    <sheetView tabSelected="1" workbookViewId="0"/>
  </sheetViews>
  <sheetFormatPr baseColWidth="10" defaultRowHeight="16" x14ac:dyDescent="0.2"/>
  <cols>
    <col min="1" max="1" width="9.83203125" bestFit="1" customWidth="1"/>
    <col min="2" max="2" width="100.83203125" customWidth="1"/>
    <col min="3" max="4" width="12" customWidth="1"/>
    <col min="5" max="5" width="27.1640625" bestFit="1" customWidth="1"/>
    <col min="6" max="7" width="35.33203125" bestFit="1" customWidth="1"/>
    <col min="9" max="9" width="27.83203125" bestFit="1" customWidth="1"/>
    <col min="10" max="10" width="28.83203125" bestFit="1" customWidth="1"/>
    <col min="12" max="12" width="28" bestFit="1" customWidth="1"/>
    <col min="13" max="13" width="28.83203125" bestFit="1" customWidth="1"/>
    <col min="15" max="16" width="33.83203125" bestFit="1" customWidth="1"/>
  </cols>
  <sheetData>
    <row r="1" spans="1:16" x14ac:dyDescent="0.2">
      <c r="A1" t="s">
        <v>0</v>
      </c>
      <c r="B1" t="s">
        <v>1</v>
      </c>
      <c r="C1" t="s">
        <v>2</v>
      </c>
      <c r="D1" t="s">
        <v>3</v>
      </c>
      <c r="E1" t="s">
        <v>4</v>
      </c>
    </row>
    <row r="2" spans="1:16" x14ac:dyDescent="0.2">
      <c r="A2" s="1">
        <v>45323</v>
      </c>
      <c r="B2" t="s">
        <v>5</v>
      </c>
      <c r="C2">
        <v>11</v>
      </c>
      <c r="D2">
        <v>86</v>
      </c>
    </row>
    <row r="3" spans="1:16" x14ac:dyDescent="0.2">
      <c r="A3" s="1">
        <v>45385</v>
      </c>
      <c r="B3" t="s">
        <v>6</v>
      </c>
      <c r="C3">
        <v>584</v>
      </c>
      <c r="D3">
        <v>3518</v>
      </c>
    </row>
    <row r="4" spans="1:16" x14ac:dyDescent="0.2">
      <c r="A4">
        <v>5</v>
      </c>
      <c r="B4" t="s">
        <v>7</v>
      </c>
      <c r="C4">
        <v>255</v>
      </c>
      <c r="D4">
        <v>1007</v>
      </c>
    </row>
    <row r="5" spans="1:16" x14ac:dyDescent="0.2">
      <c r="A5">
        <v>6.1</v>
      </c>
      <c r="B5" t="s">
        <v>8</v>
      </c>
      <c r="C5">
        <v>22</v>
      </c>
      <c r="D5">
        <v>360</v>
      </c>
      <c r="F5" s="5" t="s">
        <v>9</v>
      </c>
      <c r="G5" s="5"/>
      <c r="I5" s="5" t="s">
        <v>10</v>
      </c>
      <c r="J5" s="5"/>
      <c r="L5" s="5" t="s">
        <v>11</v>
      </c>
      <c r="M5" s="5"/>
      <c r="O5" s="5" t="s">
        <v>12</v>
      </c>
      <c r="P5" s="5"/>
    </row>
    <row r="6" spans="1:16" x14ac:dyDescent="0.2">
      <c r="A6">
        <v>6.2</v>
      </c>
      <c r="B6" t="s">
        <v>13</v>
      </c>
      <c r="C6">
        <v>160</v>
      </c>
      <c r="D6">
        <v>527</v>
      </c>
      <c r="F6" s="6" t="s">
        <v>98</v>
      </c>
      <c r="G6" s="6" t="s">
        <v>3</v>
      </c>
      <c r="I6" s="6" t="s">
        <v>98</v>
      </c>
      <c r="J6" s="6" t="s">
        <v>3</v>
      </c>
      <c r="L6" s="6" t="s">
        <v>98</v>
      </c>
      <c r="M6" s="6" t="s">
        <v>3</v>
      </c>
      <c r="O6" s="6" t="s">
        <v>98</v>
      </c>
      <c r="P6" s="6" t="s">
        <v>3</v>
      </c>
    </row>
    <row r="7" spans="1:16" x14ac:dyDescent="0.2">
      <c r="A7">
        <v>7</v>
      </c>
      <c r="B7" t="s">
        <v>14</v>
      </c>
      <c r="D7" t="s">
        <v>15</v>
      </c>
      <c r="E7" t="s">
        <v>97</v>
      </c>
    </row>
    <row r="8" spans="1:16" x14ac:dyDescent="0.2">
      <c r="A8" t="s">
        <v>16</v>
      </c>
      <c r="B8" t="s">
        <v>17</v>
      </c>
      <c r="C8">
        <v>4</v>
      </c>
      <c r="D8">
        <v>25</v>
      </c>
      <c r="E8" t="s">
        <v>18</v>
      </c>
      <c r="F8" s="2" t="str">
        <f>$E$7&amp;" ["&amp;C8&amp;"] "&amp;$E8</f>
        <v>by Priority [4] Expedited</v>
      </c>
      <c r="G8" s="2" t="str">
        <f>$E$7&amp;" ["&amp;D8&amp;"] "&amp;$E8</f>
        <v>by Priority [25] Expedited</v>
      </c>
      <c r="I8" s="2" t="str">
        <f>$E8&amp;" ["&amp;C8&amp;"] Total"</f>
        <v>Expedited [4] Total</v>
      </c>
      <c r="J8" s="2" t="str">
        <f>$E8&amp;" ["&amp;D8&amp;"] Total"</f>
        <v>Expedited [25] Total</v>
      </c>
    </row>
    <row r="9" spans="1:16" x14ac:dyDescent="0.2">
      <c r="A9" t="s">
        <v>19</v>
      </c>
      <c r="B9" t="s">
        <v>20</v>
      </c>
      <c r="C9">
        <v>251</v>
      </c>
      <c r="D9">
        <v>982</v>
      </c>
      <c r="E9" t="s">
        <v>21</v>
      </c>
      <c r="F9" s="3" t="str">
        <f>$E$7&amp;" ["&amp;C9&amp;"] "&amp;$E9</f>
        <v>by Priority [251] Standard</v>
      </c>
      <c r="G9" s="3" t="str">
        <f>$E$7&amp;" ["&amp;D9&amp;"] "&amp;$E9</f>
        <v>by Priority [982] Standard</v>
      </c>
      <c r="I9" s="4" t="str">
        <f>$E9&amp;" ["&amp;C9&amp;"] Total"</f>
        <v>Standard [251] Total</v>
      </c>
      <c r="J9" s="4" t="str">
        <f>$E9&amp;" ["&amp;D9&amp;"] Total"</f>
        <v>Standard [982] Total</v>
      </c>
    </row>
    <row r="10" spans="1:16" x14ac:dyDescent="0.2">
      <c r="A10">
        <v>8</v>
      </c>
      <c r="B10" t="s">
        <v>22</v>
      </c>
      <c r="D10" t="s">
        <v>15</v>
      </c>
      <c r="E10" t="s">
        <v>23</v>
      </c>
      <c r="I10" s="4"/>
      <c r="J10" s="4"/>
    </row>
    <row r="11" spans="1:16" x14ac:dyDescent="0.2">
      <c r="A11" t="s">
        <v>24</v>
      </c>
      <c r="B11" t="s">
        <v>25</v>
      </c>
      <c r="C11">
        <v>2</v>
      </c>
      <c r="D11">
        <v>19</v>
      </c>
      <c r="E11" t="s">
        <v>26</v>
      </c>
      <c r="F11" s="2" t="str">
        <f>$E$10&amp;" ["&amp;C11&amp;"] "&amp;$E11</f>
        <v>by Type  [2] CSIRT</v>
      </c>
      <c r="G11" s="2" t="str">
        <f>$E$10&amp;" ["&amp;D11&amp;"] "&amp;$E11</f>
        <v>by Type  [19] CSIRT</v>
      </c>
      <c r="I11" s="4" t="str">
        <f>"Total ["&amp;C11&amp;"] "&amp;$E11</f>
        <v>Total [2] CSIRT</v>
      </c>
      <c r="J11" s="4" t="str">
        <f>"Total ["&amp;D11&amp;"] "&amp;$E11</f>
        <v>Total [19] CSIRT</v>
      </c>
      <c r="L11" s="2" t="str">
        <f>$E11&amp;" ["&amp;C11&amp;"] Total"</f>
        <v>CSIRT [2] Total</v>
      </c>
      <c r="M11" s="2" t="str">
        <f>$E11&amp;" ["&amp;D11&amp;"] Total"</f>
        <v>CSIRT [19] Total</v>
      </c>
    </row>
    <row r="12" spans="1:16" x14ac:dyDescent="0.2">
      <c r="A12" t="s">
        <v>27</v>
      </c>
      <c r="B12" t="s">
        <v>28</v>
      </c>
      <c r="C12">
        <v>19</v>
      </c>
      <c r="D12">
        <v>93</v>
      </c>
      <c r="E12" t="s">
        <v>28</v>
      </c>
      <c r="F12" s="4" t="str">
        <f t="shared" ref="F12:G21" si="0">$E$10&amp;" ["&amp;C12&amp;"] "&amp;$E12</f>
        <v>by Type  [19] Consumer Protection </v>
      </c>
      <c r="G12" s="4" t="str">
        <f t="shared" si="0"/>
        <v>by Type  [93] Consumer Protection </v>
      </c>
      <c r="I12" s="4" t="str">
        <f t="shared" ref="I12:J21" si="1">"Total ["&amp;C12&amp;"] "&amp;$E12</f>
        <v>Total [19] Consumer Protection </v>
      </c>
      <c r="J12" s="4" t="str">
        <f t="shared" si="1"/>
        <v>Total [93] Consumer Protection </v>
      </c>
      <c r="L12" s="4" t="str">
        <f t="shared" ref="L12:M21" si="2">$E12&amp;" ["&amp;C12&amp;"] Total"</f>
        <v>Consumer Protection  [19] Total</v>
      </c>
      <c r="M12" s="4" t="str">
        <f t="shared" si="2"/>
        <v>Consumer Protection  [93] Total</v>
      </c>
    </row>
    <row r="13" spans="1:16" x14ac:dyDescent="0.2">
      <c r="A13" t="s">
        <v>29</v>
      </c>
      <c r="B13" t="s">
        <v>30</v>
      </c>
      <c r="C13">
        <v>3</v>
      </c>
      <c r="D13">
        <v>9</v>
      </c>
      <c r="E13" t="s">
        <v>31</v>
      </c>
      <c r="F13" s="4" t="str">
        <f t="shared" si="0"/>
        <v>by Type  [3]  non-CSIRT </v>
      </c>
      <c r="G13" s="4" t="str">
        <f t="shared" si="0"/>
        <v>by Type  [9]  non-CSIRT </v>
      </c>
      <c r="I13" s="4" t="str">
        <f t="shared" si="1"/>
        <v>Total [3]  non-CSIRT </v>
      </c>
      <c r="J13" s="4" t="str">
        <f t="shared" si="1"/>
        <v>Total [9]  non-CSIRT </v>
      </c>
      <c r="L13" s="4" t="str">
        <f t="shared" si="2"/>
        <v xml:space="preserve"> non-CSIRT  [3] Total</v>
      </c>
      <c r="M13" s="4" t="str">
        <f t="shared" si="2"/>
        <v xml:space="preserve"> non-CSIRT  [9] Total</v>
      </c>
    </row>
    <row r="14" spans="1:16" x14ac:dyDescent="0.2">
      <c r="A14" t="s">
        <v>32</v>
      </c>
      <c r="B14" t="s">
        <v>33</v>
      </c>
      <c r="C14">
        <v>1</v>
      </c>
      <c r="D14">
        <v>11</v>
      </c>
      <c r="E14" t="s">
        <v>34</v>
      </c>
      <c r="F14" s="4" t="str">
        <f t="shared" si="0"/>
        <v>by Type  [1] DRS Prov</v>
      </c>
      <c r="G14" s="4" t="str">
        <f t="shared" si="0"/>
        <v>by Type  [11] DRS Prov</v>
      </c>
      <c r="I14" s="4" t="str">
        <f t="shared" si="1"/>
        <v>Total [1] DRS Prov</v>
      </c>
      <c r="J14" s="4" t="str">
        <f t="shared" si="1"/>
        <v>Total [11] DRS Prov</v>
      </c>
      <c r="L14" s="4" t="str">
        <f t="shared" si="2"/>
        <v>DRS Prov [1] Total</v>
      </c>
      <c r="M14" s="4" t="str">
        <f t="shared" si="2"/>
        <v>DRS Prov [11] Total</v>
      </c>
    </row>
    <row r="15" spans="1:16" x14ac:dyDescent="0.2">
      <c r="A15" t="s">
        <v>35</v>
      </c>
      <c r="B15" t="s">
        <v>36</v>
      </c>
      <c r="C15">
        <v>5</v>
      </c>
      <c r="D15">
        <v>26</v>
      </c>
      <c r="E15" t="s">
        <v>36</v>
      </c>
      <c r="F15" s="4" t="str">
        <f t="shared" si="0"/>
        <v>by Type  [5] Domain Investor </v>
      </c>
      <c r="G15" s="4" t="str">
        <f t="shared" si="0"/>
        <v>by Type  [26] Domain Investor </v>
      </c>
      <c r="I15" s="4" t="str">
        <f t="shared" si="1"/>
        <v>Total [5] Domain Investor </v>
      </c>
      <c r="J15" s="4" t="str">
        <f t="shared" si="1"/>
        <v>Total [26] Domain Investor </v>
      </c>
      <c r="L15" s="4" t="str">
        <f t="shared" si="2"/>
        <v>Domain Investor  [5] Total</v>
      </c>
      <c r="M15" s="4" t="str">
        <f t="shared" si="2"/>
        <v>Domain Investor  [26] Total</v>
      </c>
    </row>
    <row r="16" spans="1:16" x14ac:dyDescent="0.2">
      <c r="A16" t="s">
        <v>37</v>
      </c>
      <c r="B16" t="s">
        <v>38</v>
      </c>
      <c r="C16">
        <v>71</v>
      </c>
      <c r="D16">
        <v>367</v>
      </c>
      <c r="E16" t="s">
        <v>38</v>
      </c>
      <c r="F16" s="4" t="str">
        <f t="shared" si="0"/>
        <v>by Type  [71] IP Holder </v>
      </c>
      <c r="G16" s="4" t="str">
        <f t="shared" si="0"/>
        <v>by Type  [367] IP Holder </v>
      </c>
      <c r="I16" s="4" t="str">
        <f t="shared" si="1"/>
        <v>Total [71] IP Holder </v>
      </c>
      <c r="J16" s="4" t="str">
        <f t="shared" si="1"/>
        <v>Total [367] IP Holder </v>
      </c>
      <c r="L16" s="4" t="str">
        <f t="shared" si="2"/>
        <v>IP Holder  [71] Total</v>
      </c>
      <c r="M16" s="4" t="str">
        <f t="shared" si="2"/>
        <v>IP Holder  [367] Total</v>
      </c>
    </row>
    <row r="17" spans="1:16" x14ac:dyDescent="0.2">
      <c r="A17" t="s">
        <v>39</v>
      </c>
      <c r="B17" t="s">
        <v>40</v>
      </c>
      <c r="C17">
        <v>25</v>
      </c>
      <c r="D17">
        <v>111</v>
      </c>
      <c r="E17" t="s">
        <v>40</v>
      </c>
      <c r="F17" s="4" t="str">
        <f t="shared" si="0"/>
        <v>by Type  [25] Law Enforcement </v>
      </c>
      <c r="G17" s="4" t="str">
        <f t="shared" si="0"/>
        <v>by Type  [111] Law Enforcement </v>
      </c>
      <c r="I17" s="4" t="str">
        <f t="shared" si="1"/>
        <v>Total [25] Law Enforcement </v>
      </c>
      <c r="J17" s="4" t="str">
        <f t="shared" si="1"/>
        <v>Total [111] Law Enforcement </v>
      </c>
      <c r="L17" s="4" t="str">
        <f t="shared" si="2"/>
        <v>Law Enforcement  [25] Total</v>
      </c>
      <c r="M17" s="4" t="str">
        <f t="shared" si="2"/>
        <v>Law Enforcement  [111] Total</v>
      </c>
    </row>
    <row r="18" spans="1:16" x14ac:dyDescent="0.2">
      <c r="A18" t="s">
        <v>41</v>
      </c>
      <c r="B18" t="s">
        <v>42</v>
      </c>
      <c r="C18">
        <v>1</v>
      </c>
      <c r="D18">
        <v>36</v>
      </c>
      <c r="E18" t="s">
        <v>43</v>
      </c>
      <c r="F18" s="4" t="str">
        <f t="shared" si="0"/>
        <v>by Type  [1] DR non-IP </v>
      </c>
      <c r="G18" s="4" t="str">
        <f t="shared" si="0"/>
        <v>by Type  [36] DR non-IP </v>
      </c>
      <c r="I18" s="4" t="str">
        <f t="shared" si="1"/>
        <v>Total [1] DR non-IP </v>
      </c>
      <c r="J18" s="4" t="str">
        <f t="shared" si="1"/>
        <v>Total [36] DR non-IP </v>
      </c>
      <c r="L18" s="4" t="str">
        <f t="shared" si="2"/>
        <v>DR non-IP  [1] Total</v>
      </c>
      <c r="M18" s="4" t="str">
        <f t="shared" si="2"/>
        <v>DR non-IP  [36] Total</v>
      </c>
    </row>
    <row r="19" spans="1:16" x14ac:dyDescent="0.2">
      <c r="A19" t="s">
        <v>44</v>
      </c>
      <c r="B19" t="s">
        <v>45</v>
      </c>
      <c r="C19">
        <v>8</v>
      </c>
      <c r="D19">
        <v>50</v>
      </c>
      <c r="E19" t="s">
        <v>45</v>
      </c>
      <c r="F19" s="4" t="str">
        <f t="shared" si="0"/>
        <v>by Type  [8] Research (non-security) </v>
      </c>
      <c r="G19" s="4" t="str">
        <f t="shared" si="0"/>
        <v>by Type  [50] Research (non-security) </v>
      </c>
      <c r="I19" s="4" t="str">
        <f t="shared" si="1"/>
        <v>Total [8] Research (non-security) </v>
      </c>
      <c r="J19" s="4" t="str">
        <f t="shared" si="1"/>
        <v>Total [50] Research (non-security) </v>
      </c>
      <c r="L19" s="4" t="str">
        <f t="shared" si="2"/>
        <v>Research (non-security)  [8] Total</v>
      </c>
      <c r="M19" s="4" t="str">
        <f t="shared" si="2"/>
        <v>Research (non-security)  [50] Total</v>
      </c>
    </row>
    <row r="20" spans="1:16" x14ac:dyDescent="0.2">
      <c r="A20" t="s">
        <v>46</v>
      </c>
      <c r="B20" t="s">
        <v>47</v>
      </c>
      <c r="C20">
        <v>8</v>
      </c>
      <c r="D20">
        <v>70</v>
      </c>
      <c r="E20" t="s">
        <v>47</v>
      </c>
      <c r="F20" s="4" t="str">
        <f t="shared" si="0"/>
        <v>by Type  [8] Security Researcher </v>
      </c>
      <c r="G20" s="4" t="str">
        <f t="shared" si="0"/>
        <v>by Type  [70] Security Researcher </v>
      </c>
      <c r="I20" s="4" t="str">
        <f t="shared" si="1"/>
        <v>Total [8] Security Researcher </v>
      </c>
      <c r="J20" s="4" t="str">
        <f t="shared" si="1"/>
        <v>Total [70] Security Researcher </v>
      </c>
      <c r="L20" s="4" t="str">
        <f t="shared" si="2"/>
        <v>Security Researcher  [8] Total</v>
      </c>
      <c r="M20" s="4" t="str">
        <f t="shared" si="2"/>
        <v>Security Researcher  [70] Total</v>
      </c>
    </row>
    <row r="21" spans="1:16" x14ac:dyDescent="0.2">
      <c r="A21" t="s">
        <v>48</v>
      </c>
      <c r="B21" t="s">
        <v>49</v>
      </c>
      <c r="C21">
        <v>112</v>
      </c>
      <c r="D21">
        <v>215</v>
      </c>
      <c r="E21" t="s">
        <v>50</v>
      </c>
      <c r="F21" s="3" t="str">
        <f t="shared" si="0"/>
        <v xml:space="preserve">by Type  [112] Other </v>
      </c>
      <c r="G21" s="3" t="str">
        <f t="shared" si="0"/>
        <v xml:space="preserve">by Type  [215] Other </v>
      </c>
      <c r="I21" s="3" t="str">
        <f t="shared" si="1"/>
        <v xml:space="preserve">Total [112] Other </v>
      </c>
      <c r="J21" s="3" t="str">
        <f t="shared" si="1"/>
        <v xml:space="preserve">Total [215] Other </v>
      </c>
      <c r="L21" s="4" t="str">
        <f t="shared" si="2"/>
        <v>Other  [112] Total</v>
      </c>
      <c r="M21" s="4" t="str">
        <f t="shared" si="2"/>
        <v>Other  [215] Total</v>
      </c>
    </row>
    <row r="22" spans="1:16" x14ac:dyDescent="0.2">
      <c r="A22">
        <v>9</v>
      </c>
      <c r="B22" t="s">
        <v>51</v>
      </c>
      <c r="C22" t="s">
        <v>52</v>
      </c>
      <c r="D22" t="s">
        <v>15</v>
      </c>
      <c r="L22" s="4"/>
      <c r="M22" s="4"/>
    </row>
    <row r="23" spans="1:16" x14ac:dyDescent="0.2">
      <c r="A23">
        <v>10</v>
      </c>
      <c r="B23" t="s">
        <v>53</v>
      </c>
      <c r="L23" s="4"/>
      <c r="M23" s="4"/>
    </row>
    <row r="24" spans="1:16" x14ac:dyDescent="0.2">
      <c r="A24">
        <v>11</v>
      </c>
      <c r="B24" t="s">
        <v>54</v>
      </c>
      <c r="C24" t="s">
        <v>52</v>
      </c>
      <c r="D24">
        <v>148</v>
      </c>
      <c r="L24" s="4"/>
      <c r="M24" s="4"/>
    </row>
    <row r="25" spans="1:16" x14ac:dyDescent="0.2">
      <c r="A25">
        <v>12</v>
      </c>
      <c r="B25" t="s">
        <v>55</v>
      </c>
      <c r="C25">
        <v>197</v>
      </c>
      <c r="D25">
        <v>859</v>
      </c>
      <c r="L25" s="4"/>
      <c r="M25" s="4"/>
    </row>
    <row r="26" spans="1:16" x14ac:dyDescent="0.2">
      <c r="A26">
        <v>13</v>
      </c>
      <c r="B26" t="s">
        <v>56</v>
      </c>
      <c r="D26" t="s">
        <v>15</v>
      </c>
      <c r="E26" t="s">
        <v>57</v>
      </c>
      <c r="L26" s="4"/>
      <c r="M26" s="4"/>
    </row>
    <row r="27" spans="1:16" x14ac:dyDescent="0.2">
      <c r="A27" t="s">
        <v>58</v>
      </c>
      <c r="B27" t="s">
        <v>59</v>
      </c>
      <c r="C27">
        <v>38</v>
      </c>
      <c r="D27">
        <v>174</v>
      </c>
      <c r="E27" t="s">
        <v>59</v>
      </c>
      <c r="F27" s="2" t="str">
        <f>$E$26&amp;" ["&amp;C27&amp;"] "&amp;$E27</f>
        <v>by Outcome [38] Approved </v>
      </c>
      <c r="G27" s="2" t="str">
        <f>$E$26&amp;" ["&amp;D27&amp;"] "&amp;$E27</f>
        <v>by Outcome [174] Approved </v>
      </c>
      <c r="L27" s="4" t="str">
        <f>"Total ["&amp;C27&amp;"] "&amp;$E27</f>
        <v>Total [38] Approved </v>
      </c>
      <c r="M27" s="4" t="str">
        <f>"Total ["&amp;D27&amp;"] "&amp;$E27</f>
        <v>Total [174] Approved </v>
      </c>
      <c r="O27" s="2" t="str">
        <f>$E$26&amp;" ["&amp;C27&amp;"] "&amp;$E27</f>
        <v>by Outcome [38] Approved </v>
      </c>
      <c r="P27" s="2" t="str">
        <f>$E$26&amp;" ["&amp;D27&amp;"] "&amp;$E27</f>
        <v>by Outcome [174] Approved </v>
      </c>
    </row>
    <row r="28" spans="1:16" x14ac:dyDescent="0.2">
      <c r="A28" t="s">
        <v>60</v>
      </c>
      <c r="B28" t="s">
        <v>61</v>
      </c>
      <c r="C28">
        <v>134</v>
      </c>
      <c r="D28">
        <v>597</v>
      </c>
      <c r="E28" t="s">
        <v>61</v>
      </c>
      <c r="F28" s="4" t="str">
        <f t="shared" ref="F28:G30" si="3">$E$26&amp;" ["&amp;C28&amp;"] "&amp;$E28</f>
        <v>by Outcome [134] Denied </v>
      </c>
      <c r="G28" s="4" t="str">
        <f t="shared" si="3"/>
        <v>by Outcome [597] Denied </v>
      </c>
      <c r="L28" s="4" t="str">
        <f t="shared" ref="L28:M31" si="4">"Total ["&amp;C28&amp;"] "&amp;$E28</f>
        <v>Total [134] Denied </v>
      </c>
      <c r="M28" s="4" t="str">
        <f t="shared" si="4"/>
        <v>Total [597] Denied </v>
      </c>
      <c r="O28" s="4" t="str">
        <f t="shared" ref="O28:P30" si="5">$E$26&amp;" ["&amp;C28&amp;"] "&amp;$E28</f>
        <v>by Outcome [134] Denied </v>
      </c>
      <c r="P28" s="4" t="str">
        <f t="shared" si="5"/>
        <v>by Outcome [597] Denied </v>
      </c>
    </row>
    <row r="29" spans="1:16" x14ac:dyDescent="0.2">
      <c r="A29" t="s">
        <v>62</v>
      </c>
      <c r="B29" t="s">
        <v>63</v>
      </c>
      <c r="C29">
        <v>1</v>
      </c>
      <c r="D29">
        <v>11</v>
      </c>
      <c r="E29" t="s">
        <v>63</v>
      </c>
      <c r="F29" s="4" t="str">
        <f t="shared" si="3"/>
        <v>by Outcome [1] Partially Approved </v>
      </c>
      <c r="G29" s="4" t="str">
        <f t="shared" si="3"/>
        <v>by Outcome [11] Partially Approved </v>
      </c>
      <c r="L29" s="4" t="str">
        <f t="shared" si="4"/>
        <v>Total [1] Partially Approved </v>
      </c>
      <c r="M29" s="4" t="str">
        <f t="shared" si="4"/>
        <v>Total [11] Partially Approved </v>
      </c>
      <c r="O29" s="4" t="str">
        <f t="shared" si="5"/>
        <v>by Outcome [1] Partially Approved </v>
      </c>
      <c r="P29" s="4" t="str">
        <f t="shared" si="5"/>
        <v>by Outcome [11] Partially Approved </v>
      </c>
    </row>
    <row r="30" spans="1:16" x14ac:dyDescent="0.2">
      <c r="A30" t="s">
        <v>64</v>
      </c>
      <c r="B30" t="s">
        <v>65</v>
      </c>
      <c r="C30">
        <v>24</v>
      </c>
      <c r="D30">
        <v>77</v>
      </c>
      <c r="E30" t="s">
        <v>65</v>
      </c>
      <c r="F30" s="3" t="str">
        <f t="shared" si="3"/>
        <v>by Outcome [24] Data Publicly Available </v>
      </c>
      <c r="G30" s="3" t="str">
        <f t="shared" si="3"/>
        <v>by Outcome [77] Data Publicly Available </v>
      </c>
      <c r="L30" s="4" t="str">
        <f t="shared" si="4"/>
        <v>Total [24] Data Publicly Available </v>
      </c>
      <c r="M30" s="4" t="str">
        <f t="shared" si="4"/>
        <v>Total [77] Data Publicly Available </v>
      </c>
      <c r="O30" s="4" t="str">
        <f t="shared" si="5"/>
        <v>by Outcome [24] Data Publicly Available </v>
      </c>
      <c r="P30" s="4" t="str">
        <f t="shared" si="5"/>
        <v>by Outcome [77] Data Publicly Available </v>
      </c>
    </row>
    <row r="31" spans="1:16" x14ac:dyDescent="0.2">
      <c r="A31">
        <v>14</v>
      </c>
      <c r="B31" t="s">
        <v>66</v>
      </c>
      <c r="D31" t="s">
        <v>15</v>
      </c>
      <c r="E31" t="s">
        <v>67</v>
      </c>
      <c r="L31" s="3" t="str">
        <f>"Total ["&amp;L32&amp;"] "&amp;$E31</f>
        <v>Total [58] by Denial type</v>
      </c>
      <c r="M31" s="3" t="str">
        <f>"Total ["&amp;M32&amp;"] "&amp;$E31</f>
        <v>Total [148] by Denial type</v>
      </c>
      <c r="O31" s="4"/>
      <c r="P31" s="4"/>
    </row>
    <row r="32" spans="1:16" x14ac:dyDescent="0.2">
      <c r="A32" t="s">
        <v>68</v>
      </c>
      <c r="B32" t="s">
        <v>69</v>
      </c>
      <c r="C32">
        <v>1</v>
      </c>
      <c r="D32">
        <v>3</v>
      </c>
      <c r="E32" t="s">
        <v>70</v>
      </c>
      <c r="F32" s="2" t="str">
        <f>$E$31&amp;" ["&amp;C32&amp;"] "&amp;$E32</f>
        <v>by Denial type [1] Transferred</v>
      </c>
      <c r="G32" s="2" t="str">
        <f>$E$31&amp;" ["&amp;D32&amp;"] "&amp;$E32</f>
        <v>by Denial type [3] Transferred</v>
      </c>
      <c r="L32">
        <v>58</v>
      </c>
      <c r="M32">
        <v>148</v>
      </c>
      <c r="O32" s="4" t="str">
        <f>$E$28&amp;" ["&amp;C32&amp;"] "&amp;$E32</f>
        <v>Denied  [1] Transferred</v>
      </c>
      <c r="P32" s="4" t="str">
        <f>$E$28&amp;" ["&amp;D32&amp;"] "&amp;$E32</f>
        <v>Denied  [3] Transferred</v>
      </c>
    </row>
    <row r="33" spans="1:16" x14ac:dyDescent="0.2">
      <c r="A33" t="s">
        <v>71</v>
      </c>
      <c r="B33" t="s">
        <v>72</v>
      </c>
      <c r="C33">
        <v>0</v>
      </c>
      <c r="D33">
        <v>0</v>
      </c>
      <c r="E33" t="s">
        <v>73</v>
      </c>
      <c r="F33" s="4" t="str">
        <f t="shared" ref="F33:G38" si="6">$E$31&amp;" ["&amp;C33&amp;"] "&amp;$E33</f>
        <v>by Denial type [0] Publicly avail</v>
      </c>
      <c r="G33" s="4" t="str">
        <f t="shared" si="6"/>
        <v>by Denial type [0] Publicly avail</v>
      </c>
      <c r="O33" s="4" t="str">
        <f t="shared" ref="O33:P38" si="7">$E$28&amp;" ["&amp;C33&amp;"] "&amp;$E33</f>
        <v>Denied  [0] Publicly avail</v>
      </c>
      <c r="P33" s="4" t="str">
        <f t="shared" si="7"/>
        <v>Denied  [0] Publicly avail</v>
      </c>
    </row>
    <row r="34" spans="1:16" x14ac:dyDescent="0.2">
      <c r="A34" t="s">
        <v>74</v>
      </c>
      <c r="B34" t="s">
        <v>75</v>
      </c>
      <c r="C34">
        <v>17</v>
      </c>
      <c r="D34">
        <v>61</v>
      </c>
      <c r="E34" t="s">
        <v>76</v>
      </c>
      <c r="F34" s="4" t="str">
        <f t="shared" si="6"/>
        <v>by Denial type [17] Fails to comply</v>
      </c>
      <c r="G34" s="4" t="str">
        <f t="shared" si="6"/>
        <v>by Denial type [61] Fails to comply</v>
      </c>
      <c r="O34" s="4" t="str">
        <f t="shared" si="7"/>
        <v>Denied  [17] Fails to comply</v>
      </c>
      <c r="P34" s="4" t="str">
        <f t="shared" si="7"/>
        <v>Denied  [61] Fails to comply</v>
      </c>
    </row>
    <row r="35" spans="1:16" x14ac:dyDescent="0.2">
      <c r="A35" t="s">
        <v>77</v>
      </c>
      <c r="B35" t="s">
        <v>78</v>
      </c>
      <c r="C35">
        <v>53</v>
      </c>
      <c r="D35">
        <v>218</v>
      </c>
      <c r="E35" t="s">
        <v>79</v>
      </c>
      <c r="F35" s="4" t="str">
        <f t="shared" si="6"/>
        <v>by Denial type [53] App Law</v>
      </c>
      <c r="G35" s="4" t="str">
        <f t="shared" si="6"/>
        <v>by Denial type [218] App Law</v>
      </c>
      <c r="O35" s="4" t="str">
        <f t="shared" si="7"/>
        <v>Denied  [53] App Law</v>
      </c>
      <c r="P35" s="4" t="str">
        <f t="shared" si="7"/>
        <v>Denied  [218] App Law</v>
      </c>
    </row>
    <row r="36" spans="1:16" x14ac:dyDescent="0.2">
      <c r="A36" t="s">
        <v>80</v>
      </c>
      <c r="B36" t="s">
        <v>81</v>
      </c>
      <c r="C36">
        <v>55</v>
      </c>
      <c r="D36">
        <v>141</v>
      </c>
      <c r="E36" t="s">
        <v>82</v>
      </c>
      <c r="F36" s="4" t="str">
        <f t="shared" si="6"/>
        <v>by Denial type [55] Incomplete</v>
      </c>
      <c r="G36" s="4" t="str">
        <f t="shared" si="6"/>
        <v>by Denial type [141] Incomplete</v>
      </c>
      <c r="O36" s="4" t="str">
        <f t="shared" si="7"/>
        <v>Denied  [55] Incomplete</v>
      </c>
      <c r="P36" s="4" t="str">
        <f t="shared" si="7"/>
        <v>Denied  [141] Incomplete</v>
      </c>
    </row>
    <row r="37" spans="1:16" x14ac:dyDescent="0.2">
      <c r="A37" t="s">
        <v>83</v>
      </c>
      <c r="B37" t="s">
        <v>84</v>
      </c>
      <c r="C37">
        <v>42</v>
      </c>
      <c r="D37">
        <v>198</v>
      </c>
      <c r="E37" t="s">
        <v>85</v>
      </c>
      <c r="F37" s="4" t="str">
        <f t="shared" si="6"/>
        <v>by Denial type [42] Other corrective</v>
      </c>
      <c r="G37" s="4" t="str">
        <f t="shared" si="6"/>
        <v>by Denial type [198] Other corrective</v>
      </c>
      <c r="O37" s="4" t="str">
        <f t="shared" si="7"/>
        <v>Denied  [42] Other corrective</v>
      </c>
      <c r="P37" s="4" t="str">
        <f t="shared" si="7"/>
        <v>Denied  [198] Other corrective</v>
      </c>
    </row>
    <row r="38" spans="1:16" x14ac:dyDescent="0.2">
      <c r="A38" t="s">
        <v>86</v>
      </c>
      <c r="B38" t="s">
        <v>87</v>
      </c>
      <c r="C38">
        <v>16</v>
      </c>
      <c r="D38">
        <v>114</v>
      </c>
      <c r="E38" t="s">
        <v>87</v>
      </c>
      <c r="F38" s="3" t="str">
        <f t="shared" si="6"/>
        <v>by Denial type [16] Other </v>
      </c>
      <c r="G38" s="3" t="str">
        <f t="shared" si="6"/>
        <v>by Denial type [114] Other </v>
      </c>
      <c r="O38" s="3" t="str">
        <f t="shared" si="7"/>
        <v>Denied  [16] Other </v>
      </c>
      <c r="P38" s="3" t="str">
        <f t="shared" si="7"/>
        <v>Denied  [114] Other </v>
      </c>
    </row>
    <row r="39" spans="1:16" x14ac:dyDescent="0.2">
      <c r="A39">
        <v>15</v>
      </c>
      <c r="B39" t="s">
        <v>88</v>
      </c>
      <c r="D39" t="s">
        <v>15</v>
      </c>
      <c r="E39" t="s">
        <v>89</v>
      </c>
    </row>
    <row r="40" spans="1:16" x14ac:dyDescent="0.2">
      <c r="A40" t="s">
        <v>90</v>
      </c>
      <c r="B40" t="s">
        <v>59</v>
      </c>
      <c r="C40">
        <v>5.29</v>
      </c>
      <c r="D40">
        <v>5.76</v>
      </c>
      <c r="E40" t="s">
        <v>59</v>
      </c>
      <c r="F40" s="2" t="str">
        <f>$E$39&amp;" ["&amp;C40&amp;"] "&amp;$E40</f>
        <v>Avg res time [5.29] Approved </v>
      </c>
      <c r="G40" s="2" t="str">
        <f>$E$39&amp;" ["&amp;D40&amp;"] "&amp;$E40</f>
        <v>Avg res time [5.76] Approved </v>
      </c>
    </row>
    <row r="41" spans="1:16" x14ac:dyDescent="0.2">
      <c r="A41" t="s">
        <v>91</v>
      </c>
      <c r="B41" t="s">
        <v>61</v>
      </c>
      <c r="C41">
        <v>3.27</v>
      </c>
      <c r="D41">
        <v>6.17</v>
      </c>
      <c r="E41" t="s">
        <v>61</v>
      </c>
      <c r="F41" s="4" t="str">
        <f t="shared" ref="F41:G43" si="8">$E$39&amp;" ["&amp;C41&amp;"] "&amp;$E41</f>
        <v>Avg res time [3.27] Denied </v>
      </c>
      <c r="G41" s="4" t="str">
        <f t="shared" si="8"/>
        <v>Avg res time [6.17] Denied </v>
      </c>
    </row>
    <row r="42" spans="1:16" x14ac:dyDescent="0.2">
      <c r="A42" t="s">
        <v>92</v>
      </c>
      <c r="B42" t="s">
        <v>63</v>
      </c>
      <c r="C42">
        <v>16.36</v>
      </c>
      <c r="D42">
        <v>110</v>
      </c>
      <c r="E42" t="s">
        <v>63</v>
      </c>
      <c r="F42" s="4" t="str">
        <f t="shared" si="8"/>
        <v>Avg res time [16.36] Partially Approved </v>
      </c>
      <c r="G42" s="4" t="str">
        <f t="shared" si="8"/>
        <v>Avg res time [110] Partially Approved </v>
      </c>
    </row>
    <row r="43" spans="1:16" x14ac:dyDescent="0.2">
      <c r="A43" t="s">
        <v>93</v>
      </c>
      <c r="B43" t="s">
        <v>65</v>
      </c>
      <c r="C43">
        <v>4.75</v>
      </c>
      <c r="D43">
        <v>8.83</v>
      </c>
      <c r="E43" t="s">
        <v>65</v>
      </c>
      <c r="F43" s="3" t="str">
        <f t="shared" si="8"/>
        <v>Avg res time [4.75] Data Publicly Available </v>
      </c>
      <c r="G43" s="3" t="str">
        <f t="shared" si="8"/>
        <v>Avg res time [8.83] Data Publicly Available </v>
      </c>
    </row>
    <row r="44" spans="1:16" x14ac:dyDescent="0.2">
      <c r="A44">
        <v>16</v>
      </c>
      <c r="B44" t="s">
        <v>94</v>
      </c>
      <c r="D44" t="s">
        <v>15</v>
      </c>
    </row>
    <row r="45" spans="1:16" x14ac:dyDescent="0.2">
      <c r="A45" t="s">
        <v>95</v>
      </c>
      <c r="B45" t="s">
        <v>96</v>
      </c>
      <c r="C45">
        <v>24</v>
      </c>
      <c r="D45">
        <v>84</v>
      </c>
    </row>
  </sheetData>
  <mergeCells count="4">
    <mergeCell ref="F5:G5"/>
    <mergeCell ref="I5:J5"/>
    <mergeCell ref="L5:M5"/>
    <mergeCell ref="O5:P5"/>
  </mergeCells>
  <pageMargins left="0.75" right="0.75" top="1" bottom="1" header="0.5" footer="0.5"/>
</worksheet>
</file>

<file path=docMetadata/LabelInfo.xml><?xml version="1.0" encoding="utf-8"?>
<clbl:labelList xmlns:clbl="http://schemas.microsoft.com/office/2020/mipLabelMetadata">
  <clbl:label id="{2709a970-81b4-4def-bda1-d6eaeca57e6e}" enabled="1" method="Privileged" siteId="{d5f1622b-14a3-45a6-b069-003f8dc4851f}" contentBits="0" removed="0"/>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RDRS Sankey 202403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Sebastien Ducos</cp:lastModifiedBy>
  <dcterms:created xsi:type="dcterms:W3CDTF">2024-05-15T14:52:54Z</dcterms:created>
  <dcterms:modified xsi:type="dcterms:W3CDTF">2024-05-15T15:40:36Z</dcterms:modified>
</cp:coreProperties>
</file>