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dojfbi-my.sharepoint.us/personal/gfandrews_fbi_gov/Documents/Internet Governance/ICANN/SSAD.WDS.RDRS &amp; Reg Data Policy/Standing Committee RDRS/April/"/>
    </mc:Choice>
  </mc:AlternateContent>
  <xr:revisionPtr revIDLastSave="360" documentId="13_ncr:9_{E6151D3D-72A9-B141-8988-0C567A4F9DD7}" xr6:coauthVersionLast="47" xr6:coauthVersionMax="47" xr10:uidLastSave="{C95AFB1F-0740-4940-9482-0B02527896DA}"/>
  <bookViews>
    <workbookView xWindow="-98" yWindow="-98" windowWidth="20715" windowHeight="13155" xr2:uid="{53ECD57D-D757-AB44-9E62-0F9057FE795B}"/>
  </bookViews>
  <sheets>
    <sheet name="RDRS Sankey 202404" sheetId="1" r:id="rId1"/>
    <sheet name="BigPicture" sheetId="7" r:id="rId2"/>
    <sheet name="Priority+Type" sheetId="4" r:id="rId3"/>
    <sheet name="Outcome" sheetId="6" r:id="rId4"/>
    <sheet name="Type+Outcome" sheetId="5" r:id="rId5"/>
    <sheet name="By Priority" sheetId="2" r:id="rId6"/>
    <sheet name="By Type" sheetId="3"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7" l="1"/>
  <c r="B24" i="7"/>
  <c r="B23" i="7"/>
  <c r="B19" i="7"/>
  <c r="B20" i="7"/>
  <c r="B21" i="7"/>
  <c r="B22" i="7"/>
  <c r="B18" i="7"/>
  <c r="B14" i="7"/>
  <c r="B15" i="7"/>
  <c r="B16" i="7"/>
  <c r="B13" i="7"/>
  <c r="B11" i="7"/>
  <c r="B10" i="7"/>
  <c r="B8" i="7"/>
  <c r="B7" i="7"/>
  <c r="B5" i="7"/>
  <c r="B3" i="7"/>
  <c r="B4" i="7"/>
  <c r="B2" i="7"/>
  <c r="B10" i="4"/>
  <c r="B2" i="4"/>
  <c r="C13" i="6"/>
  <c r="B13" i="6"/>
  <c r="C12" i="6"/>
  <c r="B12" i="6"/>
  <c r="C11" i="6"/>
  <c r="B11" i="6"/>
  <c r="C10" i="6"/>
  <c r="B10" i="6"/>
  <c r="C9" i="6"/>
  <c r="B9" i="6"/>
  <c r="C8" i="6"/>
  <c r="B8" i="6"/>
  <c r="C7" i="6"/>
  <c r="B7" i="6"/>
  <c r="C5" i="6"/>
  <c r="B5" i="6"/>
  <c r="C4" i="6"/>
  <c r="B4" i="6"/>
  <c r="C3" i="6"/>
  <c r="B3" i="6"/>
  <c r="C2" i="6"/>
  <c r="B2" i="6"/>
  <c r="C20" i="5"/>
  <c r="B20" i="5"/>
  <c r="C18" i="5"/>
  <c r="B18" i="5"/>
  <c r="C17" i="5"/>
  <c r="B17" i="5"/>
  <c r="C16" i="5"/>
  <c r="B16" i="5"/>
  <c r="C15" i="5"/>
  <c r="B15" i="5"/>
  <c r="C12" i="5"/>
  <c r="B12" i="5"/>
  <c r="C11" i="5"/>
  <c r="B11" i="5"/>
  <c r="C10" i="5"/>
  <c r="B10" i="5"/>
  <c r="C9" i="5"/>
  <c r="B9" i="5"/>
  <c r="C8" i="5"/>
  <c r="B8" i="5"/>
  <c r="C7" i="5"/>
  <c r="B7" i="5"/>
  <c r="C6" i="5"/>
  <c r="B6" i="5"/>
  <c r="C5" i="5"/>
  <c r="B5" i="5"/>
  <c r="C4" i="5"/>
  <c r="B4" i="5"/>
  <c r="C3" i="5"/>
  <c r="B3" i="5"/>
  <c r="C2" i="5"/>
  <c r="B2" i="5"/>
  <c r="C15" i="4"/>
  <c r="B15" i="4"/>
  <c r="C14" i="4"/>
  <c r="B14" i="4"/>
  <c r="C13" i="4"/>
  <c r="B13" i="4"/>
  <c r="C12" i="4"/>
  <c r="B12" i="4"/>
  <c r="C11" i="4"/>
  <c r="B11" i="4"/>
  <c r="C10" i="4"/>
  <c r="C9" i="4"/>
  <c r="B9" i="4"/>
  <c r="C8" i="4"/>
  <c r="B8" i="4"/>
  <c r="C7" i="4"/>
  <c r="B7" i="4"/>
  <c r="C6" i="4"/>
  <c r="B6" i="4"/>
  <c r="C5" i="4"/>
  <c r="B5" i="4"/>
  <c r="C3" i="4"/>
  <c r="B3" i="4"/>
  <c r="C2" i="4"/>
  <c r="C12" i="3"/>
  <c r="B12" i="3"/>
  <c r="C11" i="3"/>
  <c r="B11" i="3"/>
  <c r="C10" i="3"/>
  <c r="B10" i="3"/>
  <c r="C9" i="3"/>
  <c r="B9" i="3"/>
  <c r="C8" i="3"/>
  <c r="B8" i="3"/>
  <c r="C7" i="3"/>
  <c r="B7" i="3"/>
  <c r="C6" i="3"/>
  <c r="B6" i="3"/>
  <c r="C5" i="3"/>
  <c r="B5" i="3"/>
  <c r="C4" i="3"/>
  <c r="B4" i="3"/>
  <c r="C3" i="3"/>
  <c r="B3" i="3"/>
  <c r="C2" i="3"/>
  <c r="B2" i="3"/>
  <c r="C3" i="2"/>
  <c r="B3" i="2"/>
  <c r="C2" i="2"/>
  <c r="B2" i="2"/>
  <c r="C6" i="1"/>
  <c r="D25" i="1"/>
</calcChain>
</file>

<file path=xl/sharedStrings.xml><?xml version="1.0" encoding="utf-8"?>
<sst xmlns="http://schemas.openxmlformats.org/spreadsheetml/2006/main" count="153" uniqueCount="115">
  <si>
    <t>Metrics #</t>
  </si>
  <si>
    <t>Reporting Criteria</t>
  </si>
  <si>
    <t>Current Reporting Period</t>
  </si>
  <si>
    <t>Total</t>
  </si>
  <si>
    <t>https://sankeymatic.com/build/</t>
  </si>
  <si>
    <t>1 &amp; 2</t>
  </si>
  <si>
    <t>Number of registrars participating </t>
  </si>
  <si>
    <t>3 &amp; 4</t>
  </si>
  <si>
    <t>Number of requestors </t>
  </si>
  <si>
    <t>Number of disclosure requests </t>
  </si>
  <si>
    <t>Number of times the data request form for non-participating registrars has been used </t>
  </si>
  <si>
    <t>Number of times the data request form for participating registrars has been used</t>
  </si>
  <si>
    <t>Number of disclosure requests by priority </t>
  </si>
  <si>
    <t>See below</t>
  </si>
  <si>
    <t>7.1/7.2</t>
  </si>
  <si>
    <t>Number of disclosure requests by Expedited priority </t>
  </si>
  <si>
    <t>Expedited</t>
  </si>
  <si>
    <t>7.3/7.4</t>
  </si>
  <si>
    <t>Number of disclosure requests by Standard priority </t>
  </si>
  <si>
    <t>Standard</t>
  </si>
  <si>
    <t>Number of disclosure requests by request type </t>
  </si>
  <si>
    <t>by Type </t>
  </si>
  <si>
    <t>8.1/8.12</t>
  </si>
  <si>
    <t>Computer Security Incident Response Team (CSIRT) </t>
  </si>
  <si>
    <t>CSIRT</t>
  </si>
  <si>
    <t>8.2/8.13</t>
  </si>
  <si>
    <t>Consumer Protection </t>
  </si>
  <si>
    <t>8.3/8.14</t>
  </si>
  <si>
    <t>Cybersecurity Incident Response Team (non-CSIRT) </t>
  </si>
  <si>
    <t xml:space="preserve"> non-CSIRT </t>
  </si>
  <si>
    <t>8.4/8.15</t>
  </si>
  <si>
    <t>Dispute Resolution Service Provider </t>
  </si>
  <si>
    <t>DRS Prov</t>
  </si>
  <si>
    <t>8.5/8.16</t>
  </si>
  <si>
    <t>Domain Investor </t>
  </si>
  <si>
    <t>8.6/8.17</t>
  </si>
  <si>
    <t>IP Holder </t>
  </si>
  <si>
    <t>8.7/8.18</t>
  </si>
  <si>
    <t>Law Enforcement </t>
  </si>
  <si>
    <t>8.8/8.19</t>
  </si>
  <si>
    <t>Litigation/Dispute Resolution (non-IP) </t>
  </si>
  <si>
    <t>DR non-IP </t>
  </si>
  <si>
    <t>8.9/8.20</t>
  </si>
  <si>
    <t>Research (non-security) </t>
  </si>
  <si>
    <t>8.10/8.21</t>
  </si>
  <si>
    <t>Security Researcher </t>
  </si>
  <si>
    <t>8.11/8.22</t>
  </si>
  <si>
    <t>Other current reporting period and (total)</t>
  </si>
  <si>
    <t xml:space="preserve">Other </t>
  </si>
  <si>
    <t>Number of disclosure requests by requestor (e.g. x% of users generate xx% of requests and show significant breakdowns </t>
  </si>
  <si>
    <t>N/A</t>
  </si>
  <si>
    <t>Number of domain lookups (Further details are available in the report.)</t>
  </si>
  <si>
    <t>Number of open disclosure requests </t>
  </si>
  <si>
    <t>Number of closed disclosure requests </t>
  </si>
  <si>
    <t>Number of closed disclosure requests by outcome type</t>
  </si>
  <si>
    <t>13.1/13.5</t>
  </si>
  <si>
    <t>Approved </t>
  </si>
  <si>
    <t>13.2/13.6</t>
  </si>
  <si>
    <t>Denied </t>
  </si>
  <si>
    <t>13.3/13.7</t>
  </si>
  <si>
    <t>Partially Approved </t>
  </si>
  <si>
    <t>13.4/13.8</t>
  </si>
  <si>
    <t>Data Publicly Available </t>
  </si>
  <si>
    <t>Denial rate by reason type  </t>
  </si>
  <si>
    <t>by Denial type</t>
  </si>
  <si>
    <t>14.1/14.8</t>
  </si>
  <si>
    <t>Domain name was transferred to another registrar/is not managed by the registrar identified in the request (change of control, domain hopping, etc.)</t>
  </si>
  <si>
    <t>Transferred</t>
  </si>
  <si>
    <t>14.2/14.9</t>
  </si>
  <si>
    <t>Requested data is publicly available in RDDS </t>
  </si>
  <si>
    <t>14.3/14.10</t>
  </si>
  <si>
    <t>The request fails to comply with any provision of the RDRS legal terms </t>
  </si>
  <si>
    <t>14.4/14.11</t>
  </si>
  <si>
    <t>Contracted party cannot disclose the data due to applicable law </t>
  </si>
  <si>
    <t>App Law</t>
  </si>
  <si>
    <t>14.5/14.12</t>
  </si>
  <si>
    <t>Request is incomplete/more information is required before the request can be processed/requestor did not respond to request for additional information </t>
  </si>
  <si>
    <t>Incomplete</t>
  </si>
  <si>
    <t>14.6/14.13</t>
  </si>
  <si>
    <t>Other corrective action is required before request can be processed </t>
  </si>
  <si>
    <t>Other corrective</t>
  </si>
  <si>
    <t>14.7/14.14</t>
  </si>
  <si>
    <t>Other </t>
  </si>
  <si>
    <t>Average disclosure request response time in days, broken out by outcome</t>
  </si>
  <si>
    <t>Avg res time</t>
  </si>
  <si>
    <t>15.1/15.5</t>
  </si>
  <si>
    <t>15.2/15.6</t>
  </si>
  <si>
    <t>15.3/15.7</t>
  </si>
  <si>
    <t>15.4/15.8</t>
  </si>
  <si>
    <t>Response time distribution (10th, 30th, 50th, 70th and 90th percentiles, with the 50th percentile being the median), including time from the request until the request is addressed, differentiating between approved and denied responses</t>
  </si>
  <si>
    <t>17 </t>
  </si>
  <si>
    <t>Number of confidential disclosure requests</t>
  </si>
  <si>
    <t>Current</t>
  </si>
  <si>
    <t>by Priority</t>
  </si>
  <si>
    <t>Domain_Not_Found</t>
  </si>
  <si>
    <t>Domain_Not_Supported</t>
  </si>
  <si>
    <t>Registrar_Not_Supported</t>
  </si>
  <si>
    <t>Success</t>
  </si>
  <si>
    <t>TLD not supported</t>
  </si>
  <si>
    <t>Non-Participating Rr</t>
  </si>
  <si>
    <t>Supported by RDRS</t>
  </si>
  <si>
    <t>Not Supported by RDRS</t>
  </si>
  <si>
    <t>Shorter Labels for Sankey chart</t>
  </si>
  <si>
    <t>Requests Made</t>
  </si>
  <si>
    <t>Requests</t>
  </si>
  <si>
    <t>CURRENT</t>
  </si>
  <si>
    <t>TOTAL</t>
  </si>
  <si>
    <t>Number of successful lookups not resulting in a disclosure request</t>
  </si>
  <si>
    <t>Domain Lookups</t>
  </si>
  <si>
    <t>Domain Not Found</t>
  </si>
  <si>
    <t>Requests Not Made</t>
  </si>
  <si>
    <t>Proxy</t>
  </si>
  <si>
    <t xml:space="preserve">Proxy </t>
  </si>
  <si>
    <t>Fails RDRS Terms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</si>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</sst>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b/>
      <sz val="12"/>
      <color theme="1"/>
      <name val="Aptos Narrow"/>
      <scheme val="minor"/>
    </font>
    <font>
      <sz val="12"/>
      <color theme="4" tint="0.3999755851924192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0" fontId="0" fillId="0" borderId="10" xfId="0" applyBorder="1"/>
    <xf numFmtId="0" fontId="0" fillId="0" borderId="11" xfId="0" applyBorder="1"/>
    <xf numFmtId="0" fontId="0" fillId="0" borderId="12" xfId="0" applyBorder="1"/>
    <xf numFmtId="0" fontId="18" fillId="0" borderId="0" xfId="0" applyFont="1" applyAlignment="1">
      <alignment horizontal="center"/>
    </xf>
    <xf numFmtId="0" fontId="19" fillId="0" borderId="0" xfId="0" applyFont="1"/>
    <xf numFmtId="1" fontId="19" fillId="0" borderId="0" xfId="0" applyNumberFormat="1"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CEE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157164</xdr:colOff>
      <xdr:row>25</xdr:row>
      <xdr:rowOff>42861</xdr:rowOff>
    </xdr:from>
    <xdr:to>
      <xdr:col>10</xdr:col>
      <xdr:colOff>80964</xdr:colOff>
      <xdr:row>32</xdr:row>
      <xdr:rowOff>57150</xdr:rowOff>
    </xdr:to>
    <xdr:sp macro="" textlink="">
      <xdr:nvSpPr>
        <xdr:cNvPr id="4" name="TextBox 3">
          <a:extLst>
            <a:ext uri="{FF2B5EF4-FFF2-40B4-BE49-F238E27FC236}">
              <a16:creationId xmlns:a16="http://schemas.microsoft.com/office/drawing/2014/main" id="{F2AEC667-334D-412D-9CE9-B030E21F9D3F}"/>
            </a:ext>
          </a:extLst>
        </xdr:cNvPr>
        <xdr:cNvSpPr txBox="1"/>
      </xdr:nvSpPr>
      <xdr:spPr>
        <a:xfrm>
          <a:off x="7948614" y="4805361"/>
          <a:ext cx="2209800" cy="1347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Note:  235 closed requests</a:t>
          </a:r>
          <a:r>
            <a:rPr lang="en-US" sz="1100" b="1" baseline="0">
              <a:solidFill>
                <a:srgbClr val="FF0000"/>
              </a:solidFill>
            </a:rPr>
            <a:t> in April doesn't perfectly align to the 209 requests initiated in April.</a:t>
          </a:r>
        </a:p>
        <a:p>
          <a:endParaRPr lang="en-US" sz="1100" b="1" baseline="0">
            <a:solidFill>
              <a:srgbClr val="FF0000"/>
            </a:solidFill>
          </a:endParaRPr>
        </a:p>
        <a:p>
          <a:r>
            <a:rPr lang="en-US" sz="1100" b="1" baseline="0">
              <a:solidFill>
                <a:srgbClr val="FF0000"/>
              </a:solidFill>
            </a:rPr>
            <a:t>Anonymized request-level data would eliminate the discrepency, but is not yet available to the S.C.</a:t>
          </a:r>
        </a:p>
      </xdr:txBody>
    </xdr:sp>
    <xdr:clientData/>
  </xdr:twoCellAnchor>
  <xdr:twoCellAnchor>
    <xdr:from>
      <xdr:col>0</xdr:col>
      <xdr:colOff>376239</xdr:colOff>
      <xdr:row>24</xdr:row>
      <xdr:rowOff>19049</xdr:rowOff>
    </xdr:from>
    <xdr:to>
      <xdr:col>6</xdr:col>
      <xdr:colOff>638086</xdr:colOff>
      <xdr:row>45</xdr:row>
      <xdr:rowOff>128588</xdr:rowOff>
    </xdr:to>
    <xdr:grpSp>
      <xdr:nvGrpSpPr>
        <xdr:cNvPr id="6" name="Group 5">
          <a:extLst>
            <a:ext uri="{FF2B5EF4-FFF2-40B4-BE49-F238E27FC236}">
              <a16:creationId xmlns:a16="http://schemas.microsoft.com/office/drawing/2014/main" id="{9AD2DB7E-EE36-163B-EC73-9E3A13168D12}"/>
            </a:ext>
          </a:extLst>
        </xdr:cNvPr>
        <xdr:cNvGrpSpPr/>
      </xdr:nvGrpSpPr>
      <xdr:grpSpPr>
        <a:xfrm>
          <a:off x="376239" y="4591049"/>
          <a:ext cx="8110447" cy="4110039"/>
          <a:chOff x="652464" y="4914899"/>
          <a:chExt cx="7291297" cy="4110039"/>
        </a:xfrm>
      </xdr:grpSpPr>
      <xdr:pic>
        <xdr:nvPicPr>
          <xdr:cNvPr id="3" name="Picture 2" descr="April BigPicture Sankey Graph">
            <a:extLst>
              <a:ext uri="{FF2B5EF4-FFF2-40B4-BE49-F238E27FC236}">
                <a16:creationId xmlns:a16="http://schemas.microsoft.com/office/drawing/2014/main" id="{0B182320-C098-1A63-2B20-8458471694B1}"/>
              </a:ext>
            </a:extLst>
          </xdr:cNvPr>
          <xdr:cNvPicPr>
            <a:picLocks noChangeAspect="1"/>
          </xdr:cNvPicPr>
        </xdr:nvPicPr>
        <xdr:blipFill>
          <a:blip xmlns:r="http://schemas.openxmlformats.org/officeDocument/2006/relationships" r:embed="rId1"/>
          <a:stretch>
            <a:fillRect/>
          </a:stretch>
        </xdr:blipFill>
        <xdr:spPr>
          <a:xfrm>
            <a:off x="652464" y="4914899"/>
            <a:ext cx="7291297" cy="4110039"/>
          </a:xfrm>
          <a:prstGeom prst="rect">
            <a:avLst/>
          </a:prstGeom>
        </xdr:spPr>
      </xdr:pic>
      <xdr:sp macro="" textlink="">
        <xdr:nvSpPr>
          <xdr:cNvPr id="5" name="TextBox 4">
            <a:extLst>
              <a:ext uri="{FF2B5EF4-FFF2-40B4-BE49-F238E27FC236}">
                <a16:creationId xmlns:a16="http://schemas.microsoft.com/office/drawing/2014/main" id="{6CD360D4-EA5A-B24F-2BC4-1A41B29F6ACE}"/>
              </a:ext>
            </a:extLst>
          </xdr:cNvPr>
          <xdr:cNvSpPr txBox="1"/>
        </xdr:nvSpPr>
        <xdr:spPr>
          <a:xfrm>
            <a:off x="5610225" y="5024438"/>
            <a:ext cx="1728788"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April 2024 RDRS Metrics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28577</xdr:colOff>
      <xdr:row>16</xdr:row>
      <xdr:rowOff>76201</xdr:rowOff>
    </xdr:from>
    <xdr:to>
      <xdr:col>2</xdr:col>
      <xdr:colOff>2098035</xdr:colOff>
      <xdr:row>37</xdr:row>
      <xdr:rowOff>85725</xdr:rowOff>
    </xdr:to>
    <xdr:pic>
      <xdr:nvPicPr>
        <xdr:cNvPr id="2" name="Picture 1">
          <a:extLst>
            <a:ext uri="{FF2B5EF4-FFF2-40B4-BE49-F238E27FC236}">
              <a16:creationId xmlns:a16="http://schemas.microsoft.com/office/drawing/2014/main" id="{05742FB5-CA4C-A822-E5DD-C4B365C70B06}"/>
            </a:ext>
          </a:extLst>
        </xdr:cNvPr>
        <xdr:cNvPicPr>
          <a:picLocks noChangeAspect="1"/>
        </xdr:cNvPicPr>
      </xdr:nvPicPr>
      <xdr:blipFill>
        <a:blip xmlns:r="http://schemas.openxmlformats.org/officeDocument/2006/relationships" r:embed="rId1"/>
        <a:stretch>
          <a:fillRect/>
        </a:stretch>
      </xdr:blipFill>
      <xdr:spPr>
        <a:xfrm>
          <a:off x="790577" y="3124201"/>
          <a:ext cx="4393558" cy="4010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14</xdr:row>
      <xdr:rowOff>1</xdr:rowOff>
    </xdr:from>
    <xdr:to>
      <xdr:col>2</xdr:col>
      <xdr:colOff>2009775</xdr:colOff>
      <xdr:row>38</xdr:row>
      <xdr:rowOff>179195</xdr:rowOff>
    </xdr:to>
    <xdr:pic>
      <xdr:nvPicPr>
        <xdr:cNvPr id="2" name="Picture 1">
          <a:extLst>
            <a:ext uri="{FF2B5EF4-FFF2-40B4-BE49-F238E27FC236}">
              <a16:creationId xmlns:a16="http://schemas.microsoft.com/office/drawing/2014/main" id="{88EE063B-0962-4467-9B19-D37CA9C7F84A}"/>
            </a:ext>
          </a:extLst>
        </xdr:cNvPr>
        <xdr:cNvPicPr>
          <a:picLocks noChangeAspect="1"/>
        </xdr:cNvPicPr>
      </xdr:nvPicPr>
      <xdr:blipFill>
        <a:blip xmlns:r="http://schemas.openxmlformats.org/officeDocument/2006/relationships" r:embed="rId1"/>
        <a:stretch>
          <a:fillRect/>
        </a:stretch>
      </xdr:blipFill>
      <xdr:spPr>
        <a:xfrm>
          <a:off x="762001" y="2667001"/>
          <a:ext cx="4800599" cy="4751194"/>
        </a:xfrm>
        <a:prstGeom prst="rect">
          <a:avLst/>
        </a:prstGeom>
      </xdr:spPr>
    </xdr:pic>
    <xdr:clientData/>
  </xdr:twoCellAnchor>
  <xdr:twoCellAnchor>
    <xdr:from>
      <xdr:col>3</xdr:col>
      <xdr:colOff>100012</xdr:colOff>
      <xdr:row>16</xdr:row>
      <xdr:rowOff>61913</xdr:rowOff>
    </xdr:from>
    <xdr:to>
      <xdr:col>10</xdr:col>
      <xdr:colOff>19049</xdr:colOff>
      <xdr:row>35</xdr:row>
      <xdr:rowOff>4763</xdr:rowOff>
    </xdr:to>
    <xdr:sp macro="" textlink="">
      <xdr:nvSpPr>
        <xdr:cNvPr id="3" name="TextBox 2">
          <a:extLst>
            <a:ext uri="{FF2B5EF4-FFF2-40B4-BE49-F238E27FC236}">
              <a16:creationId xmlns:a16="http://schemas.microsoft.com/office/drawing/2014/main" id="{84815481-ED25-420F-A331-CED14F8D5F6B}"/>
            </a:ext>
          </a:extLst>
        </xdr:cNvPr>
        <xdr:cNvSpPr txBox="1"/>
      </xdr:nvSpPr>
      <xdr:spPr>
        <a:xfrm>
          <a:off x="6443662" y="3109913"/>
          <a:ext cx="5253037" cy="3562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a:t>
          </a:r>
          <a:r>
            <a:rPr lang="en-US" sz="1100" b="0" i="0" u="none" strike="noStrike">
              <a:solidFill>
                <a:schemeClr val="dk1"/>
              </a:solidFill>
              <a:effectLst/>
              <a:latin typeface="+mn-lt"/>
              <a:ea typeface="+mn-ea"/>
              <a:cs typeface="+mn-cs"/>
            </a:rPr>
            <a:t>:  </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 of Denials (184) will not match sum of denial categories (195) because the categories are not mutually exclusive.  </a:t>
          </a:r>
          <a:br>
            <a:rPr lang="en-US" sz="1100" b="1" baseline="0"/>
          </a:br>
          <a:endParaRPr lang="en-US" sz="1100" b="1" baseline="0"/>
        </a:p>
        <a:p>
          <a:r>
            <a:rPr lang="en-US" sz="1100" b="0" baseline="0"/>
            <a:t>-Gabriel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138113</xdr:colOff>
      <xdr:row>5</xdr:row>
      <xdr:rowOff>104775</xdr:rowOff>
    </xdr:from>
    <xdr:to>
      <xdr:col>11</xdr:col>
      <xdr:colOff>57150</xdr:colOff>
      <xdr:row>24</xdr:row>
      <xdr:rowOff>47625</xdr:rowOff>
    </xdr:to>
    <xdr:sp macro="" textlink="">
      <xdr:nvSpPr>
        <xdr:cNvPr id="2" name="TextBox 1">
          <a:extLst>
            <a:ext uri="{FF2B5EF4-FFF2-40B4-BE49-F238E27FC236}">
              <a16:creationId xmlns:a16="http://schemas.microsoft.com/office/drawing/2014/main" id="{40468748-4F3E-7047-16FA-0487FAF588EC}"/>
            </a:ext>
          </a:extLst>
        </xdr:cNvPr>
        <xdr:cNvSpPr txBox="1"/>
      </xdr:nvSpPr>
      <xdr:spPr>
        <a:xfrm>
          <a:off x="6396038" y="1057275"/>
          <a:ext cx="5253037" cy="3562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a:t>
          </a:r>
          <a:r>
            <a:rPr lang="en-US" sz="1100" b="0" i="0" u="none" strike="noStrike">
              <a:solidFill>
                <a:schemeClr val="dk1"/>
              </a:solidFill>
              <a:effectLst/>
              <a:latin typeface="+mn-lt"/>
              <a:ea typeface="+mn-ea"/>
              <a:cs typeface="+mn-cs"/>
            </a:rPr>
            <a:t>:  We don't appear to have a way to break down "Outcome" by "Request Type" without more granular data from Org.</a:t>
          </a:r>
          <a:r>
            <a:rPr lang="en-US"/>
            <a:t> </a:t>
          </a:r>
        </a:p>
        <a:p>
          <a:endParaRPr lang="en-US" sz="1100"/>
        </a:p>
        <a:p>
          <a:r>
            <a:rPr lang="en-US" sz="1100"/>
            <a:t>Thus the data to the left wasn't used in a sankey graphic.  </a:t>
          </a:r>
        </a:p>
        <a:p>
          <a:endParaRPr lang="en-US" sz="1100" baseline="0"/>
        </a:p>
        <a:p>
          <a:r>
            <a:rPr lang="en-US" sz="1100" baseline="0"/>
            <a:t>Data that could answer this might take the format of a csv of anonymized request data, along the lines of:  </a:t>
          </a:r>
        </a:p>
        <a:p>
          <a:pPr lvl="1"/>
          <a:r>
            <a:rPr lang="en-US" sz="1100" baseline="0"/>
            <a:t>Request Number, Requestor Category, Outcome, Reason,</a:t>
          </a:r>
        </a:p>
        <a:p>
          <a:pPr lvl="1"/>
          <a:r>
            <a:rPr lang="en-US" sz="1100" i="1" baseline="0"/>
            <a:t>1, CSIRT, Denied, Publicy Available,</a:t>
          </a:r>
        </a:p>
        <a:p>
          <a:pPr lvl="1"/>
          <a:r>
            <a:rPr lang="en-US" sz="1100" i="1" baseline="0"/>
            <a:t>2, DRS Prov, Approved, N/A,</a:t>
          </a:r>
        </a:p>
        <a:p>
          <a:pPr lvl="1"/>
          <a:r>
            <a:rPr lang="en-US" sz="1100" i="1" baseline="0"/>
            <a:t>3, Law Enforcement, Approved, N/A,</a:t>
          </a:r>
        </a:p>
        <a:p>
          <a:endParaRPr lang="en-US" sz="1100" baseline="0"/>
        </a:p>
        <a:p>
          <a:r>
            <a:rPr lang="en-US" sz="1100" baseline="0"/>
            <a:t>Org staff have indicated they cannot provide such granular data absent a request from Standing Committee for it. </a:t>
          </a:r>
        </a:p>
        <a:p>
          <a:endParaRPr lang="en-US" sz="1100" b="1" baseline="0"/>
        </a:p>
        <a:p>
          <a:r>
            <a:rPr lang="en-US" sz="1100" b="1" baseline="0"/>
            <a:t>ACTION:  Does the S.C. want to see this "Outcome broken down by Requestor Type" level of insight?  If so, do we agree to instruct Org staff to provide such an anonymized csv?</a:t>
          </a:r>
          <a:br>
            <a:rPr lang="en-US" sz="1100" b="1" baseline="0"/>
          </a:br>
          <a:endParaRPr lang="en-US" sz="1100" b="1" baseline="0"/>
        </a:p>
        <a:p>
          <a:r>
            <a:rPr lang="en-US" sz="1100" b="0" baseline="0"/>
            <a:t>-Gabriel</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4</xdr:row>
      <xdr:rowOff>0</xdr:rowOff>
    </xdr:from>
    <xdr:to>
      <xdr:col>10</xdr:col>
      <xdr:colOff>681037</xdr:colOff>
      <xdr:row>22</xdr:row>
      <xdr:rowOff>133350</xdr:rowOff>
    </xdr:to>
    <xdr:sp macro="" textlink="">
      <xdr:nvSpPr>
        <xdr:cNvPr id="2" name="TextBox 1">
          <a:extLst>
            <a:ext uri="{FF2B5EF4-FFF2-40B4-BE49-F238E27FC236}">
              <a16:creationId xmlns:a16="http://schemas.microsoft.com/office/drawing/2014/main" id="{8ACE458C-CF32-4642-970A-1249D00A1AE5}"/>
            </a:ext>
          </a:extLst>
        </xdr:cNvPr>
        <xdr:cNvSpPr txBox="1"/>
      </xdr:nvSpPr>
      <xdr:spPr>
        <a:xfrm>
          <a:off x="5148263" y="762000"/>
          <a:ext cx="5253037" cy="3562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a:t>
          </a:r>
          <a:r>
            <a:rPr lang="en-US" sz="1100" b="0" i="0" u="none" strike="noStrike">
              <a:solidFill>
                <a:schemeClr val="dk1"/>
              </a:solidFill>
              <a:effectLst/>
              <a:latin typeface="+mn-lt"/>
              <a:ea typeface="+mn-ea"/>
              <a:cs typeface="+mn-cs"/>
            </a:rPr>
            <a:t>:  </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Sankey not generated;  for data this simple a pie chart would suffice.</a:t>
          </a:r>
          <a:br>
            <a:rPr lang="en-US" sz="1100" b="1" baseline="0"/>
          </a:br>
          <a:endParaRPr lang="en-US" sz="1100" b="1" baseline="0"/>
        </a:p>
        <a:p>
          <a:r>
            <a:rPr lang="en-US" sz="1100" b="0" baseline="0"/>
            <a:t>-Gabriel</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247650</xdr:colOff>
      <xdr:row>13</xdr:row>
      <xdr:rowOff>133350</xdr:rowOff>
    </xdr:from>
    <xdr:to>
      <xdr:col>3</xdr:col>
      <xdr:colOff>508179</xdr:colOff>
      <xdr:row>43</xdr:row>
      <xdr:rowOff>157162</xdr:rowOff>
    </xdr:to>
    <xdr:pic>
      <xdr:nvPicPr>
        <xdr:cNvPr id="2" name="Picture 1">
          <a:extLst>
            <a:ext uri="{FF2B5EF4-FFF2-40B4-BE49-F238E27FC236}">
              <a16:creationId xmlns:a16="http://schemas.microsoft.com/office/drawing/2014/main" id="{F20810D5-95DD-B98F-F636-F5E4FBD708A5}"/>
            </a:ext>
          </a:extLst>
        </xdr:cNvPr>
        <xdr:cNvPicPr>
          <a:picLocks noChangeAspect="1"/>
        </xdr:cNvPicPr>
      </xdr:nvPicPr>
      <xdr:blipFill>
        <a:blip xmlns:r="http://schemas.openxmlformats.org/officeDocument/2006/relationships" r:embed="rId1"/>
        <a:stretch>
          <a:fillRect/>
        </a:stretch>
      </xdr:blipFill>
      <xdr:spPr>
        <a:xfrm>
          <a:off x="247650" y="2609850"/>
          <a:ext cx="6232704" cy="5738812"/>
        </a:xfrm>
        <a:prstGeom prst="rect">
          <a:avLst/>
        </a:prstGeom>
      </xdr:spPr>
    </xdr:pic>
    <xdr:clientData/>
  </xdr:twoCellAnchor>
  <xdr:twoCellAnchor>
    <xdr:from>
      <xdr:col>4</xdr:col>
      <xdr:colOff>0</xdr:colOff>
      <xdr:row>3</xdr:row>
      <xdr:rowOff>0</xdr:rowOff>
    </xdr:from>
    <xdr:to>
      <xdr:col>10</xdr:col>
      <xdr:colOff>681037</xdr:colOff>
      <xdr:row>21</xdr:row>
      <xdr:rowOff>133350</xdr:rowOff>
    </xdr:to>
    <xdr:sp macro="" textlink="">
      <xdr:nvSpPr>
        <xdr:cNvPr id="3" name="TextBox 2">
          <a:extLst>
            <a:ext uri="{FF2B5EF4-FFF2-40B4-BE49-F238E27FC236}">
              <a16:creationId xmlns:a16="http://schemas.microsoft.com/office/drawing/2014/main" id="{10E81D79-CF78-4C79-B061-2E8EA3A0ED8E}"/>
            </a:ext>
          </a:extLst>
        </xdr:cNvPr>
        <xdr:cNvSpPr txBox="1"/>
      </xdr:nvSpPr>
      <xdr:spPr>
        <a:xfrm>
          <a:off x="6734175" y="571500"/>
          <a:ext cx="5253037" cy="3562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a:t>
          </a:r>
          <a:r>
            <a:rPr lang="en-US" sz="1100" b="0" i="0" u="none" strike="noStrike">
              <a:solidFill>
                <a:schemeClr val="dk1"/>
              </a:solidFill>
              <a:effectLst/>
              <a:latin typeface="+mn-lt"/>
              <a:ea typeface="+mn-ea"/>
              <a:cs typeface="+mn-cs"/>
            </a:rPr>
            <a:t>:  </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Sankey generated; but, for data this simple a pie chart would suffice.</a:t>
          </a:r>
          <a:br>
            <a:rPr lang="en-US" sz="1100" b="1" baseline="0"/>
          </a:br>
          <a:endParaRPr lang="en-US" sz="1100" b="1" baseline="0"/>
        </a:p>
        <a:p>
          <a:r>
            <a:rPr lang="en-US" sz="1100" b="0" baseline="0"/>
            <a:t>-Gabriel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26761-5E06-CD44-8C90-DD74DF757503}">
  <dimension ref="A1:E53"/>
  <sheetViews>
    <sheetView tabSelected="1" zoomScale="83" workbookViewId="0">
      <selection activeCell="C32" sqref="C32"/>
    </sheetView>
  </sheetViews>
  <sheetFormatPr defaultColWidth="10.6640625" defaultRowHeight="15"/>
  <cols>
    <col min="2" max="2" width="70.609375" customWidth="1"/>
    <col min="3" max="3" width="15.38671875" customWidth="1"/>
    <col min="5" max="5" width="27.1640625" bestFit="1" customWidth="1"/>
    <col min="7" max="7" width="27.83203125" bestFit="1" customWidth="1"/>
    <col min="8" max="8" width="28.83203125" bestFit="1" customWidth="1"/>
  </cols>
  <sheetData>
    <row r="1" spans="1:5">
      <c r="B1" s="5" t="s">
        <v>4</v>
      </c>
    </row>
    <row r="2" spans="1:5">
      <c r="A2" t="s">
        <v>0</v>
      </c>
      <c r="B2" t="s">
        <v>1</v>
      </c>
      <c r="C2" t="s">
        <v>2</v>
      </c>
      <c r="D2" t="s">
        <v>3</v>
      </c>
      <c r="E2" s="5" t="s">
        <v>102</v>
      </c>
    </row>
    <row r="3" spans="1:5">
      <c r="A3" t="s">
        <v>5</v>
      </c>
      <c r="B3" t="s">
        <v>6</v>
      </c>
      <c r="C3">
        <v>5</v>
      </c>
      <c r="D3">
        <v>88</v>
      </c>
    </row>
    <row r="4" spans="1:5">
      <c r="A4" t="s">
        <v>7</v>
      </c>
      <c r="B4" t="s">
        <v>8</v>
      </c>
      <c r="C4">
        <v>500</v>
      </c>
      <c r="D4">
        <v>4018</v>
      </c>
    </row>
    <row r="5" spans="1:5">
      <c r="A5">
        <v>5</v>
      </c>
      <c r="B5" t="s">
        <v>9</v>
      </c>
      <c r="C5">
        <v>209</v>
      </c>
      <c r="D5">
        <v>1215</v>
      </c>
      <c r="E5" s="5" t="s">
        <v>103</v>
      </c>
    </row>
    <row r="6" spans="1:5">
      <c r="B6" s="5" t="s">
        <v>107</v>
      </c>
      <c r="C6" s="6">
        <f>C30-C5</f>
        <v>232</v>
      </c>
      <c r="D6" s="5"/>
      <c r="E6" s="5" t="s">
        <v>110</v>
      </c>
    </row>
    <row r="7" spans="1:5">
      <c r="A7">
        <v>6.1</v>
      </c>
      <c r="B7" t="s">
        <v>10</v>
      </c>
      <c r="C7">
        <v>21</v>
      </c>
      <c r="D7">
        <v>381</v>
      </c>
    </row>
    <row r="8" spans="1:5">
      <c r="A8">
        <v>6.2</v>
      </c>
      <c r="B8" t="s">
        <v>11</v>
      </c>
      <c r="C8">
        <v>116</v>
      </c>
      <c r="D8">
        <v>643</v>
      </c>
    </row>
    <row r="9" spans="1:5">
      <c r="A9">
        <v>7</v>
      </c>
      <c r="B9" t="s">
        <v>12</v>
      </c>
      <c r="D9" t="s">
        <v>13</v>
      </c>
      <c r="E9" t="s">
        <v>93</v>
      </c>
    </row>
    <row r="10" spans="1:5">
      <c r="A10" t="s">
        <v>14</v>
      </c>
      <c r="B10" t="s">
        <v>15</v>
      </c>
      <c r="C10">
        <v>20</v>
      </c>
      <c r="D10">
        <v>44</v>
      </c>
      <c r="E10" t="s">
        <v>16</v>
      </c>
    </row>
    <row r="11" spans="1:5">
      <c r="A11" t="s">
        <v>17</v>
      </c>
      <c r="B11" t="s">
        <v>18</v>
      </c>
      <c r="C11">
        <v>189</v>
      </c>
      <c r="D11">
        <v>1171</v>
      </c>
      <c r="E11" t="s">
        <v>19</v>
      </c>
    </row>
    <row r="12" spans="1:5">
      <c r="A12">
        <v>8</v>
      </c>
      <c r="B12" t="s">
        <v>20</v>
      </c>
      <c r="D12" t="s">
        <v>13</v>
      </c>
      <c r="E12" t="s">
        <v>21</v>
      </c>
    </row>
    <row r="13" spans="1:5">
      <c r="A13" t="s">
        <v>22</v>
      </c>
      <c r="B13" t="s">
        <v>23</v>
      </c>
      <c r="C13">
        <v>1</v>
      </c>
      <c r="D13">
        <v>20</v>
      </c>
      <c r="E13" t="s">
        <v>24</v>
      </c>
    </row>
    <row r="14" spans="1:5">
      <c r="A14" t="s">
        <v>25</v>
      </c>
      <c r="B14" t="s">
        <v>26</v>
      </c>
      <c r="C14">
        <v>10</v>
      </c>
      <c r="D14">
        <v>103</v>
      </c>
      <c r="E14" t="s">
        <v>26</v>
      </c>
    </row>
    <row r="15" spans="1:5">
      <c r="A15" t="s">
        <v>27</v>
      </c>
      <c r="B15" t="s">
        <v>28</v>
      </c>
      <c r="C15">
        <v>4</v>
      </c>
      <c r="D15">
        <v>13</v>
      </c>
      <c r="E15" t="s">
        <v>29</v>
      </c>
    </row>
    <row r="16" spans="1:5">
      <c r="A16" t="s">
        <v>30</v>
      </c>
      <c r="B16" t="s">
        <v>31</v>
      </c>
      <c r="C16">
        <v>6</v>
      </c>
      <c r="D16">
        <v>16</v>
      </c>
      <c r="E16" t="s">
        <v>32</v>
      </c>
    </row>
    <row r="17" spans="1:5">
      <c r="A17" t="s">
        <v>33</v>
      </c>
      <c r="B17" t="s">
        <v>34</v>
      </c>
      <c r="C17">
        <v>4</v>
      </c>
      <c r="D17">
        <v>30</v>
      </c>
      <c r="E17" t="s">
        <v>34</v>
      </c>
    </row>
    <row r="18" spans="1:5">
      <c r="A18" t="s">
        <v>35</v>
      </c>
      <c r="B18" t="s">
        <v>36</v>
      </c>
      <c r="C18">
        <v>43</v>
      </c>
      <c r="D18">
        <v>410</v>
      </c>
      <c r="E18" t="s">
        <v>36</v>
      </c>
    </row>
    <row r="19" spans="1:5">
      <c r="A19" t="s">
        <v>37</v>
      </c>
      <c r="B19" t="s">
        <v>38</v>
      </c>
      <c r="C19">
        <v>46</v>
      </c>
      <c r="D19">
        <v>157</v>
      </c>
      <c r="E19" t="s">
        <v>38</v>
      </c>
    </row>
    <row r="20" spans="1:5">
      <c r="A20" t="s">
        <v>39</v>
      </c>
      <c r="B20" t="s">
        <v>40</v>
      </c>
      <c r="C20">
        <v>1</v>
      </c>
      <c r="D20">
        <v>37</v>
      </c>
      <c r="E20" t="s">
        <v>41</v>
      </c>
    </row>
    <row r="21" spans="1:5">
      <c r="A21" t="s">
        <v>42</v>
      </c>
      <c r="B21" t="s">
        <v>43</v>
      </c>
      <c r="C21">
        <v>8</v>
      </c>
      <c r="D21">
        <v>58</v>
      </c>
      <c r="E21" t="s">
        <v>43</v>
      </c>
    </row>
    <row r="22" spans="1:5">
      <c r="A22" t="s">
        <v>44</v>
      </c>
      <c r="B22" t="s">
        <v>45</v>
      </c>
      <c r="C22">
        <v>3</v>
      </c>
      <c r="D22">
        <v>73</v>
      </c>
      <c r="E22" t="s">
        <v>45</v>
      </c>
    </row>
    <row r="23" spans="1:5">
      <c r="A23" t="s">
        <v>46</v>
      </c>
      <c r="B23" t="s">
        <v>47</v>
      </c>
      <c r="C23">
        <v>83</v>
      </c>
      <c r="D23">
        <v>298</v>
      </c>
      <c r="E23" t="s">
        <v>48</v>
      </c>
    </row>
    <row r="24" spans="1:5">
      <c r="A24">
        <v>9</v>
      </c>
      <c r="B24" t="s">
        <v>49</v>
      </c>
      <c r="C24" t="s">
        <v>50</v>
      </c>
      <c r="D24" t="s">
        <v>13</v>
      </c>
    </row>
    <row r="25" spans="1:5">
      <c r="A25">
        <v>10</v>
      </c>
      <c r="B25" t="s">
        <v>51</v>
      </c>
      <c r="C25" s="5">
        <v>1435</v>
      </c>
      <c r="D25" s="5">
        <f>1435+1459+20250+2346+479</f>
        <v>25969</v>
      </c>
      <c r="E25" s="5" t="s">
        <v>108</v>
      </c>
    </row>
    <row r="26" spans="1:5">
      <c r="A26" s="5"/>
      <c r="B26" s="5" t="s">
        <v>94</v>
      </c>
      <c r="C26" s="6">
        <v>159</v>
      </c>
      <c r="D26" s="5" t="s">
        <v>114</v>
      </c>
      <c r="E26" s="5" t="s">
        <v>109</v>
      </c>
    </row>
    <row r="27" spans="1:5">
      <c r="A27" s="5"/>
      <c r="B27" s="5" t="s">
        <v>95</v>
      </c>
      <c r="C27" s="6">
        <v>392</v>
      </c>
      <c r="D27" s="5" t="s">
        <v>114</v>
      </c>
      <c r="E27" s="5" t="s">
        <v>98</v>
      </c>
    </row>
    <row r="28" spans="1:5">
      <c r="A28" s="5"/>
      <c r="B28" s="5" t="s">
        <v>96</v>
      </c>
      <c r="C28" s="6">
        <v>443</v>
      </c>
      <c r="D28" s="5" t="s">
        <v>114</v>
      </c>
      <c r="E28" s="5" t="s">
        <v>99</v>
      </c>
    </row>
    <row r="29" spans="1:5">
      <c r="A29" s="5"/>
      <c r="B29" s="5"/>
      <c r="C29" s="6">
        <v>835</v>
      </c>
      <c r="D29" s="5" t="s">
        <v>114</v>
      </c>
      <c r="E29" s="5" t="s">
        <v>101</v>
      </c>
    </row>
    <row r="30" spans="1:5">
      <c r="A30" s="5"/>
      <c r="B30" s="5" t="s">
        <v>97</v>
      </c>
      <c r="C30" s="6">
        <v>441</v>
      </c>
      <c r="D30" s="5" t="s">
        <v>114</v>
      </c>
      <c r="E30" s="5" t="s">
        <v>100</v>
      </c>
    </row>
    <row r="31" spans="1:5">
      <c r="A31" s="5"/>
      <c r="B31" s="5"/>
    </row>
    <row r="32" spans="1:5">
      <c r="A32">
        <v>11</v>
      </c>
      <c r="B32" t="s">
        <v>52</v>
      </c>
      <c r="C32" t="s">
        <v>50</v>
      </c>
      <c r="D32">
        <v>119</v>
      </c>
    </row>
    <row r="33" spans="1:5">
      <c r="A33">
        <v>12</v>
      </c>
      <c r="B33" t="s">
        <v>53</v>
      </c>
      <c r="C33">
        <v>235</v>
      </c>
      <c r="D33">
        <v>1096</v>
      </c>
    </row>
    <row r="34" spans="1:5">
      <c r="A34">
        <v>13</v>
      </c>
      <c r="B34" t="s">
        <v>54</v>
      </c>
      <c r="D34" t="s">
        <v>13</v>
      </c>
      <c r="E34" s="5" t="s">
        <v>104</v>
      </c>
    </row>
    <row r="35" spans="1:5">
      <c r="A35" t="s">
        <v>55</v>
      </c>
      <c r="B35" t="s">
        <v>56</v>
      </c>
      <c r="C35">
        <v>35</v>
      </c>
      <c r="D35">
        <v>210</v>
      </c>
      <c r="E35" t="s">
        <v>56</v>
      </c>
    </row>
    <row r="36" spans="1:5">
      <c r="A36" t="s">
        <v>57</v>
      </c>
      <c r="B36" t="s">
        <v>58</v>
      </c>
      <c r="C36">
        <v>184</v>
      </c>
      <c r="D36">
        <v>781</v>
      </c>
      <c r="E36" t="s">
        <v>58</v>
      </c>
    </row>
    <row r="37" spans="1:5">
      <c r="A37" t="s">
        <v>59</v>
      </c>
      <c r="B37" t="s">
        <v>60</v>
      </c>
      <c r="C37">
        <v>3</v>
      </c>
      <c r="D37">
        <v>14</v>
      </c>
      <c r="E37" t="s">
        <v>60</v>
      </c>
    </row>
    <row r="38" spans="1:5">
      <c r="A38" t="s">
        <v>61</v>
      </c>
      <c r="B38" t="s">
        <v>62</v>
      </c>
      <c r="C38">
        <v>13</v>
      </c>
      <c r="D38">
        <v>91</v>
      </c>
      <c r="E38" s="5" t="s">
        <v>111</v>
      </c>
    </row>
    <row r="39" spans="1:5">
      <c r="A39">
        <v>14</v>
      </c>
      <c r="B39" t="s">
        <v>63</v>
      </c>
      <c r="D39" t="s">
        <v>13</v>
      </c>
      <c r="E39" t="s">
        <v>64</v>
      </c>
    </row>
    <row r="40" spans="1:5">
      <c r="A40" t="s">
        <v>65</v>
      </c>
      <c r="B40" t="s">
        <v>66</v>
      </c>
      <c r="C40">
        <v>3</v>
      </c>
      <c r="D40">
        <v>6</v>
      </c>
      <c r="E40" t="s">
        <v>67</v>
      </c>
    </row>
    <row r="41" spans="1:5">
      <c r="A41" t="s">
        <v>68</v>
      </c>
      <c r="B41" t="s">
        <v>69</v>
      </c>
      <c r="C41">
        <v>0</v>
      </c>
      <c r="D41">
        <v>0</v>
      </c>
      <c r="E41" s="5" t="s">
        <v>111</v>
      </c>
    </row>
    <row r="42" spans="1:5">
      <c r="A42" t="s">
        <v>70</v>
      </c>
      <c r="B42" t="s">
        <v>71</v>
      </c>
      <c r="C42">
        <v>4</v>
      </c>
      <c r="D42">
        <v>65</v>
      </c>
      <c r="E42" s="5" t="s">
        <v>113</v>
      </c>
    </row>
    <row r="43" spans="1:5">
      <c r="A43" t="s">
        <v>72</v>
      </c>
      <c r="B43" t="s">
        <v>73</v>
      </c>
      <c r="C43">
        <v>35</v>
      </c>
      <c r="D43">
        <v>253</v>
      </c>
      <c r="E43" t="s">
        <v>74</v>
      </c>
    </row>
    <row r="44" spans="1:5">
      <c r="A44" t="s">
        <v>75</v>
      </c>
      <c r="B44" t="s">
        <v>76</v>
      </c>
      <c r="C44">
        <v>128</v>
      </c>
      <c r="D44">
        <v>269</v>
      </c>
      <c r="E44" t="s">
        <v>77</v>
      </c>
    </row>
    <row r="45" spans="1:5">
      <c r="A45" t="s">
        <v>78</v>
      </c>
      <c r="B45" t="s">
        <v>79</v>
      </c>
      <c r="C45">
        <v>11</v>
      </c>
      <c r="D45">
        <v>209</v>
      </c>
      <c r="E45" t="s">
        <v>80</v>
      </c>
    </row>
    <row r="46" spans="1:5">
      <c r="A46" t="s">
        <v>81</v>
      </c>
      <c r="B46" t="s">
        <v>82</v>
      </c>
      <c r="C46">
        <v>14</v>
      </c>
      <c r="D46">
        <v>128</v>
      </c>
      <c r="E46" t="s">
        <v>82</v>
      </c>
    </row>
    <row r="47" spans="1:5">
      <c r="A47">
        <v>15</v>
      </c>
      <c r="B47" t="s">
        <v>83</v>
      </c>
      <c r="D47" t="s">
        <v>13</v>
      </c>
      <c r="E47" t="s">
        <v>84</v>
      </c>
    </row>
    <row r="48" spans="1:5">
      <c r="A48" t="s">
        <v>85</v>
      </c>
      <c r="B48" t="s">
        <v>56</v>
      </c>
      <c r="C48">
        <v>6.73</v>
      </c>
      <c r="D48">
        <v>14.09</v>
      </c>
      <c r="E48" t="s">
        <v>56</v>
      </c>
    </row>
    <row r="49" spans="1:5">
      <c r="A49" t="s">
        <v>86</v>
      </c>
      <c r="B49" t="s">
        <v>58</v>
      </c>
      <c r="C49">
        <v>5.15</v>
      </c>
      <c r="D49">
        <v>11.26</v>
      </c>
      <c r="E49" t="s">
        <v>58</v>
      </c>
    </row>
    <row r="50" spans="1:5">
      <c r="A50" t="s">
        <v>87</v>
      </c>
      <c r="B50" t="s">
        <v>60</v>
      </c>
      <c r="C50">
        <v>17.71</v>
      </c>
      <c r="D50">
        <v>22.67</v>
      </c>
      <c r="E50" t="s">
        <v>60</v>
      </c>
    </row>
    <row r="51" spans="1:5">
      <c r="A51" t="s">
        <v>88</v>
      </c>
      <c r="B51" t="s">
        <v>62</v>
      </c>
      <c r="C51">
        <v>4.3</v>
      </c>
      <c r="D51">
        <v>1.85</v>
      </c>
      <c r="E51" s="5" t="s">
        <v>112</v>
      </c>
    </row>
    <row r="52" spans="1:5">
      <c r="A52">
        <v>16</v>
      </c>
      <c r="B52" t="s">
        <v>89</v>
      </c>
      <c r="D52" t="s">
        <v>13</v>
      </c>
    </row>
    <row r="53" spans="1:5">
      <c r="A53" t="s">
        <v>90</v>
      </c>
      <c r="B53" t="s">
        <v>91</v>
      </c>
      <c r="C53">
        <v>40</v>
      </c>
      <c r="D53">
        <v>124</v>
      </c>
    </row>
  </sheetData>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CE370-63FF-4480-A453-15880D25AA8E}">
  <dimension ref="B1:C24"/>
  <sheetViews>
    <sheetView topLeftCell="A21" workbookViewId="0">
      <selection activeCell="C2" sqref="C2"/>
    </sheetView>
  </sheetViews>
  <sheetFormatPr defaultRowHeight="15"/>
  <cols>
    <col min="1" max="1" width="6.609375" customWidth="1"/>
    <col min="2" max="2" width="42.33203125" bestFit="1" customWidth="1"/>
    <col min="3" max="3" width="15.94140625" bestFit="1" customWidth="1"/>
  </cols>
  <sheetData>
    <row r="1" spans="2:3">
      <c r="B1" t="s">
        <v>105</v>
      </c>
      <c r="C1" t="s">
        <v>106</v>
      </c>
    </row>
    <row r="2" spans="2:3">
      <c r="B2" t="str">
        <f>'RDRS Sankey 202404'!$E$25&amp;" ["&amp;'RDRS Sankey 202404'!C26&amp;"] "&amp;'RDRS Sankey 202404'!E26</f>
        <v>Domain Lookups [159] Domain Not Found</v>
      </c>
      <c r="C2" t="str">
        <f>'RDRS Sankey 202404'!$E$25&amp;" ["&amp;'RDRS Sankey 202404'!D26&amp;"] "&amp;'RDRS Sankey 202404'!F26</f>
        <v xml:space="preserve">Domain Lookups [?] </v>
      </c>
    </row>
    <row r="3" spans="2:3">
      <c r="B3" t="str">
        <f>'RDRS Sankey 202404'!$E$25&amp;" ["&amp;'RDRS Sankey 202404'!C27&amp;"] "&amp;'RDRS Sankey 202404'!E27</f>
        <v>Domain Lookups [392] TLD not supported</v>
      </c>
    </row>
    <row r="4" spans="2:3">
      <c r="B4" t="str">
        <f>'RDRS Sankey 202404'!$E$25&amp;" ["&amp;'RDRS Sankey 202404'!C28&amp;"] "&amp;'RDRS Sankey 202404'!E28</f>
        <v>Domain Lookups [443] Non-Participating Rr</v>
      </c>
    </row>
    <row r="5" spans="2:3">
      <c r="B5" t="str">
        <f>'RDRS Sankey 202404'!$E$25&amp;" ["&amp;'RDRS Sankey 202404'!C30&amp;"] "&amp;'RDRS Sankey 202404'!E30</f>
        <v>Domain Lookups [441] Supported by RDRS</v>
      </c>
    </row>
    <row r="7" spans="2:3">
      <c r="B7" t="str">
        <f>'RDRS Sankey 202404'!$E27&amp;" ["&amp;'RDRS Sankey 202404'!C27&amp;"] "&amp;'RDRS Sankey 202404'!$E$29</f>
        <v>TLD not supported [392] Not Supported by RDRS</v>
      </c>
    </row>
    <row r="8" spans="2:3">
      <c r="B8" t="str">
        <f>'RDRS Sankey 202404'!$E28&amp;" ["&amp;'RDRS Sankey 202404'!C28&amp;"] "&amp;'RDRS Sankey 202404'!$E$29</f>
        <v>Non-Participating Rr [443] Not Supported by RDRS</v>
      </c>
    </row>
    <row r="10" spans="2:3">
      <c r="B10" t="str">
        <f>'RDRS Sankey 202404'!$E$30&amp;" ["&amp;'RDRS Sankey 202404'!C5&amp;"] "&amp;'RDRS Sankey 202404'!$E5</f>
        <v>Supported by RDRS [209] Requests Made</v>
      </c>
    </row>
    <row r="11" spans="2:3">
      <c r="B11" t="str">
        <f>'RDRS Sankey 202404'!$E$30&amp;" ["&amp;'RDRS Sankey 202404'!C6&amp;"] "&amp;'RDRS Sankey 202404'!$E6</f>
        <v>Supported by RDRS [232] Requests Not Made</v>
      </c>
    </row>
    <row r="13" spans="2:3">
      <c r="B13" t="str">
        <f>'RDRS Sankey 202404'!$E$5&amp;" ["&amp;'RDRS Sankey 202404'!C35&amp;"] "&amp;'RDRS Sankey 202404'!$E35</f>
        <v>Requests Made [35] Approved </v>
      </c>
    </row>
    <row r="14" spans="2:3">
      <c r="B14" t="str">
        <f>'RDRS Sankey 202404'!$E$5&amp;" ["&amp;'RDRS Sankey 202404'!C36&amp;"] "&amp;'RDRS Sankey 202404'!$E36</f>
        <v>Requests Made [184] Denied </v>
      </c>
    </row>
    <row r="15" spans="2:3">
      <c r="B15" t="str">
        <f>'RDRS Sankey 202404'!$E$5&amp;" ["&amp;'RDRS Sankey 202404'!C37&amp;"] "&amp;'RDRS Sankey 202404'!$E37</f>
        <v>Requests Made [3] Partially Approved </v>
      </c>
    </row>
    <row r="16" spans="2:3">
      <c r="B16" t="str">
        <f>'RDRS Sankey 202404'!$E$5&amp;" ["&amp;'RDRS Sankey 202404'!C38&amp;"] "&amp;'RDRS Sankey 202404'!$E38</f>
        <v>Requests Made [13] Proxy</v>
      </c>
    </row>
    <row r="18" spans="2:2">
      <c r="B18" t="str">
        <f>'RDRS Sankey 202404'!$E$36&amp;" ["&amp;'RDRS Sankey 202404'!C40&amp;"] "&amp;'RDRS Sankey 202404'!$E40</f>
        <v>Denied  [3] Transferred</v>
      </c>
    </row>
    <row r="19" spans="2:2">
      <c r="B19" t="str">
        <f>'RDRS Sankey 202404'!$E$36&amp;" ["&amp;'RDRS Sankey 202404'!C41&amp;"] "&amp;'RDRS Sankey 202404'!$E41</f>
        <v>Denied  [0] Proxy</v>
      </c>
    </row>
    <row r="20" spans="2:2">
      <c r="B20" t="str">
        <f>'RDRS Sankey 202404'!$E$36&amp;" ["&amp;'RDRS Sankey 202404'!C42&amp;"] "&amp;'RDRS Sankey 202404'!$E42</f>
        <v>Denied  [4] Fails RDRS Terms</v>
      </c>
    </row>
    <row r="21" spans="2:2">
      <c r="B21" t="str">
        <f>'RDRS Sankey 202404'!$E$36&amp;" ["&amp;'RDRS Sankey 202404'!C43&amp;"] "&amp;'RDRS Sankey 202404'!$E43</f>
        <v>Denied  [35] App Law</v>
      </c>
    </row>
    <row r="22" spans="2:2">
      <c r="B22" t="str">
        <f>'RDRS Sankey 202404'!$E$36&amp;" ["&amp;'RDRS Sankey 202404'!C44&amp;"] "&amp;'RDRS Sankey 202404'!$E44</f>
        <v>Denied  [128] Incomplete</v>
      </c>
    </row>
    <row r="23" spans="2:2">
      <c r="B23" t="str">
        <f>'RDRS Sankey 202404'!$E$36&amp;" ["&amp;'RDRS Sankey 202404'!C45&amp;"] "&amp;'RDRS Sankey 202404'!$E45</f>
        <v>Denied  [11] Other corrective</v>
      </c>
    </row>
    <row r="24" spans="2:2">
      <c r="B24" t="str">
        <f>'RDRS Sankey 202404'!$E$36&amp;" ["&amp;'RDRS Sankey 202404'!C46&amp;"] "&amp;'RDRS Sankey 202404'!$E46</f>
        <v>Denied  [14] Other </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E0385-20F1-4E5F-97B0-57C4142CA9B8}">
  <dimension ref="B1:C15"/>
  <sheetViews>
    <sheetView workbookViewId="0">
      <selection activeCell="B10" sqref="B10"/>
    </sheetView>
  </sheetViews>
  <sheetFormatPr defaultRowHeight="15"/>
  <cols>
    <col min="2" max="2" width="27.109375" bestFit="1" customWidth="1"/>
    <col min="3" max="3" width="28.109375" bestFit="1" customWidth="1"/>
  </cols>
  <sheetData>
    <row r="1" spans="2:3">
      <c r="B1" s="4" t="s">
        <v>92</v>
      </c>
      <c r="C1" s="4" t="s">
        <v>3</v>
      </c>
    </row>
    <row r="2" spans="2:3">
      <c r="B2" s="1" t="str">
        <f>'RDRS Sankey 202404'!$E10&amp;" ["&amp;'RDRS Sankey 202404'!C10&amp;"] Total"</f>
        <v>Expedited [20] Total</v>
      </c>
      <c r="C2" s="1" t="str">
        <f>'RDRS Sankey 202404'!$E10&amp;" ["&amp;'RDRS Sankey 202404'!D10&amp;"] Total"</f>
        <v>Expedited [44] Total</v>
      </c>
    </row>
    <row r="3" spans="2:3">
      <c r="B3" s="3" t="str">
        <f>'RDRS Sankey 202404'!$E11&amp;" ["&amp;'RDRS Sankey 202404'!C11&amp;"] Total"</f>
        <v>Standard [189] Total</v>
      </c>
      <c r="C3" s="3" t="str">
        <f>'RDRS Sankey 202404'!$E11&amp;" ["&amp;'RDRS Sankey 202404'!D11&amp;"] Total"</f>
        <v>Standard [1171] Total</v>
      </c>
    </row>
    <row r="4" spans="2:3">
      <c r="B4" s="3"/>
      <c r="C4" s="3"/>
    </row>
    <row r="5" spans="2:3">
      <c r="B5" s="3" t="str">
        <f>"Total ["&amp;'RDRS Sankey 202404'!C13&amp;"] "&amp;'RDRS Sankey 202404'!$E13</f>
        <v>Total [1] CSIRT</v>
      </c>
      <c r="C5" s="3" t="str">
        <f>"Total ["&amp;'RDRS Sankey 202404'!D13&amp;"] "&amp;'RDRS Sankey 202404'!$E13</f>
        <v>Total [20] CSIRT</v>
      </c>
    </row>
    <row r="6" spans="2:3">
      <c r="B6" s="3" t="str">
        <f>"Total ["&amp;'RDRS Sankey 202404'!C14&amp;"] "&amp;'RDRS Sankey 202404'!$E14</f>
        <v>Total [10] Consumer Protection </v>
      </c>
      <c r="C6" s="3" t="str">
        <f>"Total ["&amp;'RDRS Sankey 202404'!D14&amp;"] "&amp;'RDRS Sankey 202404'!$E14</f>
        <v>Total [103] Consumer Protection </v>
      </c>
    </row>
    <row r="7" spans="2:3">
      <c r="B7" s="3" t="str">
        <f>"Total ["&amp;'RDRS Sankey 202404'!C15&amp;"] "&amp;'RDRS Sankey 202404'!$E15</f>
        <v>Total [4]  non-CSIRT </v>
      </c>
      <c r="C7" s="3" t="str">
        <f>"Total ["&amp;'RDRS Sankey 202404'!D15&amp;"] "&amp;'RDRS Sankey 202404'!$E15</f>
        <v>Total [13]  non-CSIRT </v>
      </c>
    </row>
    <row r="8" spans="2:3">
      <c r="B8" s="3" t="str">
        <f>"Total ["&amp;'RDRS Sankey 202404'!C16&amp;"] "&amp;'RDRS Sankey 202404'!$E16</f>
        <v>Total [6] DRS Prov</v>
      </c>
      <c r="C8" s="3" t="str">
        <f>"Total ["&amp;'RDRS Sankey 202404'!D16&amp;"] "&amp;'RDRS Sankey 202404'!$E16</f>
        <v>Total [16] DRS Prov</v>
      </c>
    </row>
    <row r="9" spans="2:3">
      <c r="B9" s="3" t="str">
        <f>"Total ["&amp;'RDRS Sankey 202404'!C17&amp;"] "&amp;'RDRS Sankey 202404'!$E17</f>
        <v>Total [4] Domain Investor </v>
      </c>
      <c r="C9" s="3" t="str">
        <f>"Total ["&amp;'RDRS Sankey 202404'!D17&amp;"] "&amp;'RDRS Sankey 202404'!$E17</f>
        <v>Total [30] Domain Investor </v>
      </c>
    </row>
    <row r="10" spans="2:3">
      <c r="B10" s="3" t="str">
        <f>"Total ["&amp;'RDRS Sankey 202404'!C18&amp;"] "&amp;'RDRS Sankey 202404'!$E18</f>
        <v>Total [43] IP Holder </v>
      </c>
      <c r="C10" s="3" t="str">
        <f>"Total ["&amp;'RDRS Sankey 202404'!D18&amp;"] "&amp;'RDRS Sankey 202404'!$E18</f>
        <v>Total [410] IP Holder </v>
      </c>
    </row>
    <row r="11" spans="2:3">
      <c r="B11" s="3" t="str">
        <f>"Total ["&amp;'RDRS Sankey 202404'!C19&amp;"] "&amp;'RDRS Sankey 202404'!$E19</f>
        <v>Total [46] Law Enforcement </v>
      </c>
      <c r="C11" s="3" t="str">
        <f>"Total ["&amp;'RDRS Sankey 202404'!D19&amp;"] "&amp;'RDRS Sankey 202404'!$E19</f>
        <v>Total [157] Law Enforcement </v>
      </c>
    </row>
    <row r="12" spans="2:3">
      <c r="B12" s="3" t="str">
        <f>"Total ["&amp;'RDRS Sankey 202404'!C20&amp;"] "&amp;'RDRS Sankey 202404'!$E20</f>
        <v>Total [1] DR non-IP </v>
      </c>
      <c r="C12" s="3" t="str">
        <f>"Total ["&amp;'RDRS Sankey 202404'!D20&amp;"] "&amp;'RDRS Sankey 202404'!$E20</f>
        <v>Total [37] DR non-IP </v>
      </c>
    </row>
    <row r="13" spans="2:3">
      <c r="B13" s="3" t="str">
        <f>"Total ["&amp;'RDRS Sankey 202404'!C21&amp;"] "&amp;'RDRS Sankey 202404'!$E21</f>
        <v>Total [8] Research (non-security) </v>
      </c>
      <c r="C13" s="3" t="str">
        <f>"Total ["&amp;'RDRS Sankey 202404'!D21&amp;"] "&amp;'RDRS Sankey 202404'!$E21</f>
        <v>Total [58] Research (non-security) </v>
      </c>
    </row>
    <row r="14" spans="2:3">
      <c r="B14" s="3" t="str">
        <f>"Total ["&amp;'RDRS Sankey 202404'!C22&amp;"] "&amp;'RDRS Sankey 202404'!$E22</f>
        <v>Total [3] Security Researcher </v>
      </c>
      <c r="C14" s="3" t="str">
        <f>"Total ["&amp;'RDRS Sankey 202404'!D22&amp;"] "&amp;'RDRS Sankey 202404'!$E22</f>
        <v>Total [73] Security Researcher </v>
      </c>
    </row>
    <row r="15" spans="2:3">
      <c r="B15" s="2" t="str">
        <f>"Total ["&amp;'RDRS Sankey 202404'!C23&amp;"] "&amp;'RDRS Sankey 202404'!$E23</f>
        <v xml:space="preserve">Total [83] Other </v>
      </c>
      <c r="C15" s="2" t="str">
        <f>"Total ["&amp;'RDRS Sankey 202404'!D23&amp;"] "&amp;'RDRS Sankey 202404'!$E23</f>
        <v xml:space="preserve">Total [298] Other </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4424B-EE0A-4D84-82C7-49C7B7B8EE96}">
  <dimension ref="B1:C13"/>
  <sheetViews>
    <sheetView workbookViewId="0">
      <selection activeCell="A14" sqref="A14"/>
    </sheetView>
  </sheetViews>
  <sheetFormatPr defaultRowHeight="15"/>
  <cols>
    <col min="2" max="3" width="32.5546875" bestFit="1" customWidth="1"/>
  </cols>
  <sheetData>
    <row r="1" spans="2:3">
      <c r="B1" s="4" t="s">
        <v>92</v>
      </c>
      <c r="C1" s="4" t="s">
        <v>3</v>
      </c>
    </row>
    <row r="2" spans="2:3">
      <c r="B2" s="1" t="str">
        <f>'RDRS Sankey 202404'!$E$34&amp;" ["&amp;'RDRS Sankey 202404'!C35&amp;"] "&amp;'RDRS Sankey 202404'!$E35</f>
        <v>Requests [35] Approved </v>
      </c>
      <c r="C2" s="1" t="str">
        <f>'RDRS Sankey 202404'!$E$34&amp;" ["&amp;'RDRS Sankey 202404'!D35&amp;"] "&amp;'RDRS Sankey 202404'!$E35</f>
        <v>Requests [210] Approved </v>
      </c>
    </row>
    <row r="3" spans="2:3">
      <c r="B3" s="3" t="str">
        <f>'RDRS Sankey 202404'!$E$34&amp;" ["&amp;'RDRS Sankey 202404'!C36&amp;"] "&amp;'RDRS Sankey 202404'!$E36</f>
        <v>Requests [184] Denied </v>
      </c>
      <c r="C3" s="3" t="str">
        <f>'RDRS Sankey 202404'!$E$34&amp;" ["&amp;'RDRS Sankey 202404'!D36&amp;"] "&amp;'RDRS Sankey 202404'!$E36</f>
        <v>Requests [781] Denied </v>
      </c>
    </row>
    <row r="4" spans="2:3">
      <c r="B4" s="3" t="str">
        <f>'RDRS Sankey 202404'!$E$34&amp;" ["&amp;'RDRS Sankey 202404'!C37&amp;"] "&amp;'RDRS Sankey 202404'!$E37</f>
        <v>Requests [3] Partially Approved </v>
      </c>
      <c r="C4" s="3" t="str">
        <f>'RDRS Sankey 202404'!$E$34&amp;" ["&amp;'RDRS Sankey 202404'!D37&amp;"] "&amp;'RDRS Sankey 202404'!$E37</f>
        <v>Requests [14] Partially Approved </v>
      </c>
    </row>
    <row r="5" spans="2:3">
      <c r="B5" s="3" t="str">
        <f>'RDRS Sankey 202404'!$E$34&amp;" ["&amp;'RDRS Sankey 202404'!C38&amp;"] "&amp;'RDRS Sankey 202404'!$E38</f>
        <v>Requests [13] Proxy</v>
      </c>
      <c r="C5" s="3" t="str">
        <f>'RDRS Sankey 202404'!$E$34&amp;" ["&amp;'RDRS Sankey 202404'!D38&amp;"] "&amp;'RDRS Sankey 202404'!$E38</f>
        <v>Requests [91] Proxy</v>
      </c>
    </row>
    <row r="6" spans="2:3">
      <c r="B6" s="3"/>
      <c r="C6" s="3"/>
    </row>
    <row r="7" spans="2:3">
      <c r="B7" s="3" t="str">
        <f>'RDRS Sankey 202404'!$E$36&amp;" ["&amp;'RDRS Sankey 202404'!C40&amp;"] "&amp;'RDRS Sankey 202404'!$E40</f>
        <v>Denied  [3] Transferred</v>
      </c>
      <c r="C7" s="3" t="str">
        <f>'RDRS Sankey 202404'!$E$36&amp;" ["&amp;'RDRS Sankey 202404'!D40&amp;"] "&amp;'RDRS Sankey 202404'!$E40</f>
        <v>Denied  [6] Transferred</v>
      </c>
    </row>
    <row r="8" spans="2:3">
      <c r="B8" s="3" t="str">
        <f>'RDRS Sankey 202404'!$E$36&amp;" ["&amp;'RDRS Sankey 202404'!C41&amp;"] "&amp;'RDRS Sankey 202404'!$E41</f>
        <v>Denied  [0] Proxy</v>
      </c>
      <c r="C8" s="3" t="str">
        <f>'RDRS Sankey 202404'!$E$36&amp;" ["&amp;'RDRS Sankey 202404'!D41&amp;"] "&amp;'RDRS Sankey 202404'!$E41</f>
        <v>Denied  [0] Proxy</v>
      </c>
    </row>
    <row r="9" spans="2:3">
      <c r="B9" s="3" t="str">
        <f>'RDRS Sankey 202404'!$E$36&amp;" ["&amp;'RDRS Sankey 202404'!C42&amp;"] "&amp;'RDRS Sankey 202404'!$E42</f>
        <v>Denied  [4] Fails RDRS Terms</v>
      </c>
      <c r="C9" s="3" t="str">
        <f>'RDRS Sankey 202404'!$E$36&amp;" ["&amp;'RDRS Sankey 202404'!D42&amp;"] "&amp;'RDRS Sankey 202404'!$E42</f>
        <v>Denied  [65] Fails RDRS Terms</v>
      </c>
    </row>
    <row r="10" spans="2:3">
      <c r="B10" s="3" t="str">
        <f>'RDRS Sankey 202404'!$E$36&amp;" ["&amp;'RDRS Sankey 202404'!C43&amp;"] "&amp;'RDRS Sankey 202404'!$E43</f>
        <v>Denied  [35] App Law</v>
      </c>
      <c r="C10" s="3" t="str">
        <f>'RDRS Sankey 202404'!$E$36&amp;" ["&amp;'RDRS Sankey 202404'!D43&amp;"] "&amp;'RDRS Sankey 202404'!$E43</f>
        <v>Denied  [253] App Law</v>
      </c>
    </row>
    <row r="11" spans="2:3">
      <c r="B11" s="3" t="str">
        <f>'RDRS Sankey 202404'!$E$36&amp;" ["&amp;'RDRS Sankey 202404'!C44&amp;"] "&amp;'RDRS Sankey 202404'!$E44</f>
        <v>Denied  [128] Incomplete</v>
      </c>
      <c r="C11" s="3" t="str">
        <f>'RDRS Sankey 202404'!$E$36&amp;" ["&amp;'RDRS Sankey 202404'!D44&amp;"] "&amp;'RDRS Sankey 202404'!$E44</f>
        <v>Denied  [269] Incomplete</v>
      </c>
    </row>
    <row r="12" spans="2:3">
      <c r="B12" s="3" t="str">
        <f>'RDRS Sankey 202404'!$E$36&amp;" ["&amp;'RDRS Sankey 202404'!C45&amp;"] "&amp;'RDRS Sankey 202404'!$E45</f>
        <v>Denied  [11] Other corrective</v>
      </c>
      <c r="C12" s="3" t="str">
        <f>'RDRS Sankey 202404'!$E$36&amp;" ["&amp;'RDRS Sankey 202404'!D45&amp;"] "&amp;'RDRS Sankey 202404'!$E45</f>
        <v>Denied  [209] Other corrective</v>
      </c>
    </row>
    <row r="13" spans="2:3">
      <c r="B13" s="2" t="str">
        <f>'RDRS Sankey 202404'!$E$36&amp;" ["&amp;'RDRS Sankey 202404'!C46&amp;"] "&amp;'RDRS Sankey 202404'!$E46</f>
        <v>Denied  [14] Other </v>
      </c>
      <c r="C13" s="2" t="str">
        <f>'RDRS Sankey 202404'!$E$36&amp;" ["&amp;'RDRS Sankey 202404'!D46&amp;"] "&amp;'RDRS Sankey 202404'!$E46</f>
        <v>Denied  [128] Other </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FB6A1-37F1-4F1D-B516-4FF23C0B97F2}">
  <dimension ref="B1:C21"/>
  <sheetViews>
    <sheetView topLeftCell="B1" workbookViewId="0">
      <selection activeCell="B8" sqref="B8"/>
    </sheetView>
  </sheetViews>
  <sheetFormatPr defaultRowHeight="15"/>
  <cols>
    <col min="2" max="2" width="27.109375" bestFit="1" customWidth="1"/>
    <col min="3" max="3" width="28.109375" bestFit="1" customWidth="1"/>
  </cols>
  <sheetData>
    <row r="1" spans="2:3">
      <c r="B1" s="4" t="s">
        <v>92</v>
      </c>
      <c r="C1" s="4" t="s">
        <v>3</v>
      </c>
    </row>
    <row r="2" spans="2:3">
      <c r="B2" s="1" t="str">
        <f>'RDRS Sankey 202404'!$E13&amp;" ["&amp;'RDRS Sankey 202404'!C13&amp;"] Total"</f>
        <v>CSIRT [1] Total</v>
      </c>
      <c r="C2" s="1" t="str">
        <f>'RDRS Sankey 202404'!$E13&amp;" ["&amp;'RDRS Sankey 202404'!D13&amp;"] Total"</f>
        <v>CSIRT [20] Total</v>
      </c>
    </row>
    <row r="3" spans="2:3">
      <c r="B3" s="3" t="str">
        <f>'RDRS Sankey 202404'!$E14&amp;" ["&amp;'RDRS Sankey 202404'!C14&amp;"] Total"</f>
        <v>Consumer Protection  [10] Total</v>
      </c>
      <c r="C3" s="3" t="str">
        <f>'RDRS Sankey 202404'!$E14&amp;" ["&amp;'RDRS Sankey 202404'!D14&amp;"] Total"</f>
        <v>Consumer Protection  [103] Total</v>
      </c>
    </row>
    <row r="4" spans="2:3">
      <c r="B4" s="3" t="str">
        <f>'RDRS Sankey 202404'!$E15&amp;" ["&amp;'RDRS Sankey 202404'!C15&amp;"] Total"</f>
        <v xml:space="preserve"> non-CSIRT  [4] Total</v>
      </c>
      <c r="C4" s="3" t="str">
        <f>'RDRS Sankey 202404'!$E15&amp;" ["&amp;'RDRS Sankey 202404'!D15&amp;"] Total"</f>
        <v xml:space="preserve"> non-CSIRT  [13] Total</v>
      </c>
    </row>
    <row r="5" spans="2:3">
      <c r="B5" s="3" t="str">
        <f>'RDRS Sankey 202404'!$E16&amp;" ["&amp;'RDRS Sankey 202404'!C16&amp;"] Total"</f>
        <v>DRS Prov [6] Total</v>
      </c>
      <c r="C5" s="3" t="str">
        <f>'RDRS Sankey 202404'!$E16&amp;" ["&amp;'RDRS Sankey 202404'!D16&amp;"] Total"</f>
        <v>DRS Prov [16] Total</v>
      </c>
    </row>
    <row r="6" spans="2:3">
      <c r="B6" s="3" t="str">
        <f>'RDRS Sankey 202404'!$E17&amp;" ["&amp;'RDRS Sankey 202404'!C17&amp;"] Total"</f>
        <v>Domain Investor  [4] Total</v>
      </c>
      <c r="C6" s="3" t="str">
        <f>'RDRS Sankey 202404'!$E17&amp;" ["&amp;'RDRS Sankey 202404'!D17&amp;"] Total"</f>
        <v>Domain Investor  [30] Total</v>
      </c>
    </row>
    <row r="7" spans="2:3">
      <c r="B7" s="3" t="str">
        <f>'RDRS Sankey 202404'!$E18&amp;" ["&amp;'RDRS Sankey 202404'!C18&amp;"] Total"</f>
        <v>IP Holder  [43] Total</v>
      </c>
      <c r="C7" s="3" t="str">
        <f>'RDRS Sankey 202404'!$E18&amp;" ["&amp;'RDRS Sankey 202404'!D18&amp;"] Total"</f>
        <v>IP Holder  [410] Total</v>
      </c>
    </row>
    <row r="8" spans="2:3">
      <c r="B8" s="3" t="str">
        <f>'RDRS Sankey 202404'!$E19&amp;" ["&amp;'RDRS Sankey 202404'!C19&amp;"] Total"</f>
        <v>Law Enforcement  [46] Total</v>
      </c>
      <c r="C8" s="3" t="str">
        <f>'RDRS Sankey 202404'!$E19&amp;" ["&amp;'RDRS Sankey 202404'!D19&amp;"] Total"</f>
        <v>Law Enforcement  [157] Total</v>
      </c>
    </row>
    <row r="9" spans="2:3">
      <c r="B9" s="3" t="str">
        <f>'RDRS Sankey 202404'!$E20&amp;" ["&amp;'RDRS Sankey 202404'!C20&amp;"] Total"</f>
        <v>DR non-IP  [1] Total</v>
      </c>
      <c r="C9" s="3" t="str">
        <f>'RDRS Sankey 202404'!$E20&amp;" ["&amp;'RDRS Sankey 202404'!D20&amp;"] Total"</f>
        <v>DR non-IP  [37] Total</v>
      </c>
    </row>
    <row r="10" spans="2:3">
      <c r="B10" s="3" t="str">
        <f>'RDRS Sankey 202404'!$E21&amp;" ["&amp;'RDRS Sankey 202404'!C21&amp;"] Total"</f>
        <v>Research (non-security)  [8] Total</v>
      </c>
      <c r="C10" s="3" t="str">
        <f>'RDRS Sankey 202404'!$E21&amp;" ["&amp;'RDRS Sankey 202404'!D21&amp;"] Total"</f>
        <v>Research (non-security)  [58] Total</v>
      </c>
    </row>
    <row r="11" spans="2:3">
      <c r="B11" s="3" t="str">
        <f>'RDRS Sankey 202404'!$E22&amp;" ["&amp;'RDRS Sankey 202404'!C22&amp;"] Total"</f>
        <v>Security Researcher  [3] Total</v>
      </c>
      <c r="C11" s="3" t="str">
        <f>'RDRS Sankey 202404'!$E22&amp;" ["&amp;'RDRS Sankey 202404'!D22&amp;"] Total"</f>
        <v>Security Researcher  [73] Total</v>
      </c>
    </row>
    <row r="12" spans="2:3">
      <c r="B12" s="3" t="str">
        <f>'RDRS Sankey 202404'!$E23&amp;" ["&amp;'RDRS Sankey 202404'!C23&amp;"] Total"</f>
        <v>Other  [83] Total</v>
      </c>
      <c r="C12" s="3" t="str">
        <f>'RDRS Sankey 202404'!$E23&amp;" ["&amp;'RDRS Sankey 202404'!D23&amp;"] Total"</f>
        <v>Other  [298] Total</v>
      </c>
    </row>
    <row r="13" spans="2:3">
      <c r="B13" s="3"/>
      <c r="C13" s="3"/>
    </row>
    <row r="14" spans="2:3">
      <c r="B14" s="3"/>
      <c r="C14" s="3"/>
    </row>
    <row r="15" spans="2:3">
      <c r="B15" s="3" t="str">
        <f>"Total ["&amp;'RDRS Sankey 202404'!C35&amp;"] "&amp;'RDRS Sankey 202404'!$E35</f>
        <v>Total [35] Approved </v>
      </c>
      <c r="C15" s="3" t="str">
        <f>"Total ["&amp;'RDRS Sankey 202404'!D35&amp;"] "&amp;'RDRS Sankey 202404'!$E35</f>
        <v>Total [210] Approved </v>
      </c>
    </row>
    <row r="16" spans="2:3">
      <c r="B16" s="3" t="str">
        <f>"Total ["&amp;'RDRS Sankey 202404'!C36&amp;"] "&amp;'RDRS Sankey 202404'!$E36</f>
        <v>Total [184] Denied </v>
      </c>
      <c r="C16" s="3" t="str">
        <f>"Total ["&amp;'RDRS Sankey 202404'!D36&amp;"] "&amp;'RDRS Sankey 202404'!$E36</f>
        <v>Total [781] Denied </v>
      </c>
    </row>
    <row r="17" spans="2:3">
      <c r="B17" s="3" t="str">
        <f>"Total ["&amp;'RDRS Sankey 202404'!C37&amp;"] "&amp;'RDRS Sankey 202404'!$E37</f>
        <v>Total [3] Partially Approved </v>
      </c>
      <c r="C17" s="3" t="str">
        <f>"Total ["&amp;'RDRS Sankey 202404'!D37&amp;"] "&amp;'RDRS Sankey 202404'!$E37</f>
        <v>Total [14] Partially Approved </v>
      </c>
    </row>
    <row r="18" spans="2:3">
      <c r="B18" s="3" t="str">
        <f>"Total ["&amp;'RDRS Sankey 202404'!C38&amp;"] "&amp;'RDRS Sankey 202404'!$E38</f>
        <v>Total [13] Proxy</v>
      </c>
      <c r="C18" s="3" t="str">
        <f>"Total ["&amp;'RDRS Sankey 202404'!D38&amp;"] "&amp;'RDRS Sankey 202404'!$E38</f>
        <v>Total [91] Proxy</v>
      </c>
    </row>
    <row r="19" spans="2:3">
      <c r="B19" s="3"/>
      <c r="C19" s="3"/>
    </row>
    <row r="20" spans="2:3">
      <c r="B20" s="2" t="str">
        <f>"Total ["&amp;B21&amp;"] "&amp;'RDRS Sankey 202404'!$E39</f>
        <v>Total [58] by Denial type</v>
      </c>
      <c r="C20" s="2" t="str">
        <f>"Total ["&amp;C21&amp;"] "&amp;'RDRS Sankey 202404'!$E39</f>
        <v>Total [148] by Denial type</v>
      </c>
    </row>
    <row r="21" spans="2:3">
      <c r="B21">
        <v>58</v>
      </c>
      <c r="C21">
        <v>148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688B2-4633-4241-9597-2B5B382623BB}">
  <dimension ref="B1:C3"/>
  <sheetViews>
    <sheetView workbookViewId="0">
      <selection activeCell="B19" sqref="B19"/>
    </sheetView>
  </sheetViews>
  <sheetFormatPr defaultRowHeight="15"/>
  <cols>
    <col min="2" max="2" width="20.609375" bestFit="1" customWidth="1"/>
    <col min="3" max="3" width="21.6640625" bestFit="1" customWidth="1"/>
  </cols>
  <sheetData>
    <row r="1" spans="2:3">
      <c r="B1" s="4" t="s">
        <v>92</v>
      </c>
      <c r="C1" s="4" t="s">
        <v>3</v>
      </c>
    </row>
    <row r="2" spans="2:3">
      <c r="B2" s="1" t="str">
        <f>'RDRS Sankey 202404'!$E$9&amp;" ["&amp;'RDRS Sankey 202404'!C10&amp;"] "&amp;'RDRS Sankey 202404'!$E10</f>
        <v>by Priority [20] Expedited</v>
      </c>
      <c r="C2" s="1" t="str">
        <f>'RDRS Sankey 202404'!$E$9&amp;" ["&amp;'RDRS Sankey 202404'!D10&amp;"] "&amp;'RDRS Sankey 202404'!$E10</f>
        <v>by Priority [44] Expedited</v>
      </c>
    </row>
    <row r="3" spans="2:3">
      <c r="B3" s="2" t="str">
        <f>'RDRS Sankey 202404'!$E$9&amp;" ["&amp;'RDRS Sankey 202404'!C11&amp;"] "&amp;'RDRS Sankey 202404'!$E11</f>
        <v>by Priority [189] Standard</v>
      </c>
      <c r="C3" s="2" t="str">
        <f>'RDRS Sankey 202404'!$E$9&amp;" ["&amp;'RDRS Sankey 202404'!D11&amp;"] "&amp;'RDRS Sankey 202404'!$E11</f>
        <v>by Priority [1171] Standard</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406A-B77B-4F3F-94C8-F553E82B9230}">
  <dimension ref="B1:C12"/>
  <sheetViews>
    <sheetView topLeftCell="A19" workbookViewId="0">
      <selection activeCell="D12" sqref="D12"/>
    </sheetView>
  </sheetViews>
  <sheetFormatPr defaultRowHeight="15"/>
  <cols>
    <col min="2" max="2" width="29.88671875" bestFit="1" customWidth="1"/>
    <col min="3" max="3" width="30.88671875" bestFit="1" customWidth="1"/>
  </cols>
  <sheetData>
    <row r="1" spans="2:3">
      <c r="B1" t="s">
        <v>92</v>
      </c>
      <c r="C1" t="s">
        <v>3</v>
      </c>
    </row>
    <row r="2" spans="2:3">
      <c r="B2" s="1" t="str">
        <f>'RDRS Sankey 202404'!$E$12&amp;" ["&amp;'RDRS Sankey 202404'!C13&amp;"] "&amp;'RDRS Sankey 202404'!$E13</f>
        <v>by Type  [1] CSIRT</v>
      </c>
      <c r="C2" s="1" t="str">
        <f>'RDRS Sankey 202404'!$E$12&amp;" ["&amp;'RDRS Sankey 202404'!D13&amp;"] "&amp;'RDRS Sankey 202404'!$E13</f>
        <v>by Type  [20] CSIRT</v>
      </c>
    </row>
    <row r="3" spans="2:3">
      <c r="B3" s="3" t="str">
        <f>'RDRS Sankey 202404'!$E$12&amp;" ["&amp;'RDRS Sankey 202404'!C14&amp;"] "&amp;'RDRS Sankey 202404'!$E14</f>
        <v>by Type  [10] Consumer Protection </v>
      </c>
      <c r="C3" s="3" t="str">
        <f>'RDRS Sankey 202404'!$E$12&amp;" ["&amp;'RDRS Sankey 202404'!D14&amp;"] "&amp;'RDRS Sankey 202404'!$E14</f>
        <v>by Type  [103] Consumer Protection </v>
      </c>
    </row>
    <row r="4" spans="2:3">
      <c r="B4" s="3" t="str">
        <f>'RDRS Sankey 202404'!$E$12&amp;" ["&amp;'RDRS Sankey 202404'!C15&amp;"] "&amp;'RDRS Sankey 202404'!$E15</f>
        <v>by Type  [4]  non-CSIRT </v>
      </c>
      <c r="C4" s="3" t="str">
        <f>'RDRS Sankey 202404'!$E$12&amp;" ["&amp;'RDRS Sankey 202404'!D15&amp;"] "&amp;'RDRS Sankey 202404'!$E15</f>
        <v>by Type  [13]  non-CSIRT </v>
      </c>
    </row>
    <row r="5" spans="2:3">
      <c r="B5" s="3" t="str">
        <f>'RDRS Sankey 202404'!$E$12&amp;" ["&amp;'RDRS Sankey 202404'!C16&amp;"] "&amp;'RDRS Sankey 202404'!$E16</f>
        <v>by Type  [6] DRS Prov</v>
      </c>
      <c r="C5" s="3" t="str">
        <f>'RDRS Sankey 202404'!$E$12&amp;" ["&amp;'RDRS Sankey 202404'!D16&amp;"] "&amp;'RDRS Sankey 202404'!$E16</f>
        <v>by Type  [16] DRS Prov</v>
      </c>
    </row>
    <row r="6" spans="2:3">
      <c r="B6" s="3" t="str">
        <f>'RDRS Sankey 202404'!$E$12&amp;" ["&amp;'RDRS Sankey 202404'!C17&amp;"] "&amp;'RDRS Sankey 202404'!$E17</f>
        <v>by Type  [4] Domain Investor </v>
      </c>
      <c r="C6" s="3" t="str">
        <f>'RDRS Sankey 202404'!$E$12&amp;" ["&amp;'RDRS Sankey 202404'!D17&amp;"] "&amp;'RDRS Sankey 202404'!$E17</f>
        <v>by Type  [30] Domain Investor </v>
      </c>
    </row>
    <row r="7" spans="2:3">
      <c r="B7" s="3" t="str">
        <f>'RDRS Sankey 202404'!$E$12&amp;" ["&amp;'RDRS Sankey 202404'!C18&amp;"] "&amp;'RDRS Sankey 202404'!$E18</f>
        <v>by Type  [43] IP Holder </v>
      </c>
      <c r="C7" s="3" t="str">
        <f>'RDRS Sankey 202404'!$E$12&amp;" ["&amp;'RDRS Sankey 202404'!D18&amp;"] "&amp;'RDRS Sankey 202404'!$E18</f>
        <v>by Type  [410] IP Holder </v>
      </c>
    </row>
    <row r="8" spans="2:3">
      <c r="B8" s="3" t="str">
        <f>'RDRS Sankey 202404'!$E$12&amp;" ["&amp;'RDRS Sankey 202404'!C19&amp;"] "&amp;'RDRS Sankey 202404'!$E19</f>
        <v>by Type  [46] Law Enforcement </v>
      </c>
      <c r="C8" s="3" t="str">
        <f>'RDRS Sankey 202404'!$E$12&amp;" ["&amp;'RDRS Sankey 202404'!D19&amp;"] "&amp;'RDRS Sankey 202404'!$E19</f>
        <v>by Type  [157] Law Enforcement </v>
      </c>
    </row>
    <row r="9" spans="2:3">
      <c r="B9" s="3" t="str">
        <f>'RDRS Sankey 202404'!$E$12&amp;" ["&amp;'RDRS Sankey 202404'!C20&amp;"] "&amp;'RDRS Sankey 202404'!$E20</f>
        <v>by Type  [1] DR non-IP </v>
      </c>
      <c r="C9" s="3" t="str">
        <f>'RDRS Sankey 202404'!$E$12&amp;" ["&amp;'RDRS Sankey 202404'!D20&amp;"] "&amp;'RDRS Sankey 202404'!$E20</f>
        <v>by Type  [37] DR non-IP </v>
      </c>
    </row>
    <row r="10" spans="2:3">
      <c r="B10" s="3" t="str">
        <f>'RDRS Sankey 202404'!$E$12&amp;" ["&amp;'RDRS Sankey 202404'!C21&amp;"] "&amp;'RDRS Sankey 202404'!$E21</f>
        <v>by Type  [8] Research (non-security) </v>
      </c>
      <c r="C10" s="3" t="str">
        <f>'RDRS Sankey 202404'!$E$12&amp;" ["&amp;'RDRS Sankey 202404'!D21&amp;"] "&amp;'RDRS Sankey 202404'!$E21</f>
        <v>by Type  [58] Research (non-security) </v>
      </c>
    </row>
    <row r="11" spans="2:3">
      <c r="B11" s="3" t="str">
        <f>'RDRS Sankey 202404'!$E$12&amp;" ["&amp;'RDRS Sankey 202404'!C22&amp;"] "&amp;'RDRS Sankey 202404'!$E22</f>
        <v>by Type  [3] Security Researcher </v>
      </c>
      <c r="C11" s="3" t="str">
        <f>'RDRS Sankey 202404'!$E$12&amp;" ["&amp;'RDRS Sankey 202404'!D22&amp;"] "&amp;'RDRS Sankey 202404'!$E22</f>
        <v>by Type  [73] Security Researcher </v>
      </c>
    </row>
    <row r="12" spans="2:3">
      <c r="B12" s="2" t="str">
        <f>'RDRS Sankey 202404'!$E$12&amp;" ["&amp;'RDRS Sankey 202404'!C23&amp;"] "&amp;'RDRS Sankey 202404'!$E23</f>
        <v xml:space="preserve">by Type  [83] Other </v>
      </c>
      <c r="C12" s="2" t="str">
        <f>'RDRS Sankey 202404'!$E$12&amp;" ["&amp;'RDRS Sankey 202404'!D23&amp;"] "&amp;'RDRS Sankey 202404'!$E23</f>
        <v xml:space="preserve">by Type  [298] Other </v>
      </c>
    </row>
  </sheetData>
  <pageMargins left="0.7" right="0.7" top="0.75" bottom="0.75" header="0.3" footer="0.3"/>
  <drawing r:id="rId1"/>
</worksheet>
</file>

<file path=docMetadata/LabelInfo.xml><?xml version="1.0" encoding="utf-8"?>
<clbl:labelList xmlns:clbl="http://schemas.microsoft.com/office/2020/mipLabelMetadata">
  <clbl:label id="{2709a970-81b4-4def-bda1-d6eaeca57e6e}" enabled="1" method="Privileged" siteId="{d5f1622b-14a3-45a6-b069-003f8dc485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RDRS Sankey 202404</vt:lpstr>
      <vt:lpstr>BigPicture</vt:lpstr>
      <vt:lpstr>Priority+Type</vt:lpstr>
      <vt:lpstr>Outcome</vt:lpstr>
      <vt:lpstr>Type+Outcome</vt:lpstr>
      <vt:lpstr>By Priority</vt:lpstr>
      <vt:lpstr>By 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Andrews, Gabriel F. (STB) (FBI)</cp:lastModifiedBy>
  <dcterms:created xsi:type="dcterms:W3CDTF">2024-05-15T15:36:29Z</dcterms:created>
  <dcterms:modified xsi:type="dcterms:W3CDTF">2024-05-22T00:06:37Z</dcterms:modified>
</cp:coreProperties>
</file>