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908"/>
  <workbookPr/>
  <mc:AlternateContent xmlns:mc="http://schemas.openxmlformats.org/markup-compatibility/2006">
    <mc:Choice Requires="x15">
      <x15ac:absPath xmlns:x15ac="http://schemas.microsoft.com/office/spreadsheetml/2010/11/ac" url="/Users/jennifer.bryce/Desktop/MSSI/SSR2/Work Plan/After Restart/v7/"/>
    </mc:Choice>
  </mc:AlternateContent>
  <bookViews>
    <workbookView xWindow="0" yWindow="460" windowWidth="28800" windowHeight="15880" tabRatio="500"/>
  </bookViews>
  <sheets>
    <sheet name="SSR2 Workplan" sheetId="1" r:id="rId1"/>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F109" i="1" l="1"/>
  <c r="G106" i="1"/>
  <c r="G96" i="1"/>
  <c r="G74" i="1"/>
  <c r="G91" i="1"/>
  <c r="G89" i="1"/>
  <c r="G86" i="1"/>
  <c r="G84" i="1"/>
  <c r="G81" i="1"/>
  <c r="G77" i="1"/>
  <c r="G75" i="1"/>
  <c r="F85" i="1"/>
  <c r="F83" i="1"/>
  <c r="F82" i="1"/>
  <c r="F79" i="1"/>
  <c r="F78" i="1"/>
  <c r="F76" i="1"/>
  <c r="F67" i="1"/>
  <c r="F55" i="1"/>
  <c r="F43" i="1"/>
  <c r="F31" i="1"/>
  <c r="F20" i="1"/>
  <c r="F14" i="1"/>
  <c r="F17" i="1"/>
  <c r="F7" i="1"/>
  <c r="F110" i="1"/>
  <c r="F108" i="1"/>
  <c r="F107" i="1"/>
  <c r="F106" i="1"/>
  <c r="F105" i="1"/>
  <c r="F104" i="1"/>
  <c r="F103" i="1"/>
  <c r="G102" i="1"/>
  <c r="F101" i="1"/>
  <c r="G100" i="1"/>
  <c r="F99" i="1"/>
  <c r="F98" i="1"/>
  <c r="G97" i="1"/>
  <c r="F96" i="1"/>
  <c r="F95" i="1"/>
  <c r="F94" i="1"/>
  <c r="F93" i="1"/>
  <c r="F92" i="1"/>
  <c r="F90" i="1"/>
  <c r="F88" i="1"/>
  <c r="F87" i="1"/>
  <c r="F80" i="1"/>
  <c r="F74" i="1"/>
  <c r="F72" i="1"/>
  <c r="F71" i="1"/>
  <c r="F70" i="1"/>
  <c r="F69" i="1"/>
  <c r="G68" i="1"/>
  <c r="G67" i="1"/>
  <c r="F65" i="1"/>
  <c r="F64" i="1"/>
  <c r="F63" i="1"/>
  <c r="G62" i="1"/>
  <c r="F61" i="1"/>
  <c r="F60" i="1"/>
  <c r="F59" i="1"/>
  <c r="F58" i="1"/>
  <c r="F57" i="1"/>
  <c r="G56" i="1"/>
  <c r="G55" i="1"/>
  <c r="F53" i="1"/>
  <c r="F52" i="1"/>
  <c r="F51" i="1"/>
  <c r="G50" i="1"/>
  <c r="F49" i="1"/>
  <c r="F48" i="1"/>
  <c r="F47" i="1"/>
  <c r="F46" i="1"/>
  <c r="F45" i="1"/>
  <c r="G44" i="1"/>
  <c r="G43" i="1"/>
  <c r="F41" i="1"/>
  <c r="F40" i="1"/>
  <c r="F39" i="1"/>
  <c r="G38" i="1"/>
  <c r="F37" i="1"/>
  <c r="F36" i="1"/>
  <c r="F35" i="1"/>
  <c r="F34" i="1"/>
  <c r="F33" i="1"/>
  <c r="G32" i="1"/>
  <c r="G31" i="1"/>
  <c r="F29" i="1"/>
  <c r="F28" i="1"/>
  <c r="F27" i="1"/>
  <c r="G26" i="1"/>
  <c r="F25" i="1"/>
  <c r="F24" i="1"/>
  <c r="F23" i="1"/>
  <c r="F22" i="1"/>
  <c r="G21" i="1"/>
  <c r="G20" i="1"/>
  <c r="G18" i="1"/>
  <c r="F16" i="1"/>
  <c r="F15" i="1"/>
  <c r="G14" i="1"/>
  <c r="F13" i="1"/>
  <c r="F12" i="1"/>
  <c r="F11" i="1"/>
  <c r="F10" i="1"/>
  <c r="F9" i="1"/>
  <c r="F8" i="1"/>
  <c r="G7" i="1"/>
  <c r="F6" i="1"/>
  <c r="F5" i="1"/>
  <c r="G4" i="1"/>
  <c r="F4" i="1"/>
</calcChain>
</file>

<file path=xl/sharedStrings.xml><?xml version="1.0" encoding="utf-8"?>
<sst xmlns="http://schemas.openxmlformats.org/spreadsheetml/2006/main" count="192" uniqueCount="94">
  <si>
    <r>
      <rPr>
        <b/>
        <sz val="18"/>
        <color rgb="FFFFFFFF"/>
        <rFont val="Calibri"/>
      </rPr>
      <t>Second Security, Stability &amp; Resiliency of the DNS Review Team (SSR2)  - Work Plan following Restart</t>
    </r>
    <r>
      <rPr>
        <sz val="18"/>
        <color rgb="FFFFFFFF"/>
        <rFont val="Calibri"/>
      </rPr>
      <t xml:space="preserve">
</t>
    </r>
  </si>
  <si>
    <t xml:space="preserve">The Second Security, Stability, and Resiliency of the Domain Name System (SSR2) Review Team was confirmed in February 2017 and held its first Plenary meeting in March 2017.  Its work was suspended by the ICANN Board in October 2017, and restarted in June 2018. This work plan subsequently was updated to reflect the work of SSR2 Review Team post-suspension, and previous work plans are archived on the SSR2 wiki. This work plan serves as a guide developed by the SSR2 Review Team as a plan for its work for the review focusing on key areas for research and discussion and related milestones to be achieved during the review process. The work plan is expected to evolve with the Review Team's work and will be updated as the work progresses. Dates reflect a typical Review lifecycle, but are to be adjusted by the Review Team, based upon their agreed-upon scope and the effort required to address highest-priority objectives within available budget and time.
</t>
  </si>
  <si>
    <t>At Risk</t>
  </si>
  <si>
    <t>Task Name</t>
  </si>
  <si>
    <t>Start Date</t>
  </si>
  <si>
    <t>End Date</t>
  </si>
  <si>
    <t>Assigned To</t>
  </si>
  <si>
    <t>Duration (days)</t>
  </si>
  <si>
    <t>% Complete</t>
  </si>
  <si>
    <t>Predecessors</t>
  </si>
  <si>
    <t>Comments</t>
  </si>
  <si>
    <t>Restart Review Team</t>
  </si>
  <si>
    <t>Appoint new members of SSR2 review team</t>
  </si>
  <si>
    <t>SO/AC Leaders</t>
  </si>
  <si>
    <t>ICANN Board</t>
  </si>
  <si>
    <t>Plan Review</t>
  </si>
  <si>
    <t>Determine leadership</t>
  </si>
  <si>
    <t>SSR2-RT</t>
  </si>
  <si>
    <t>Adopt and publish Terms of Reference</t>
  </si>
  <si>
    <t>Adopt and publish Workplan</t>
  </si>
  <si>
    <t>Send adopted ToR to ICANN Board</t>
  </si>
  <si>
    <t>Develop and adopt outreach plan</t>
  </si>
  <si>
    <t>Develop and adopt template for findings and recommendations</t>
  </si>
  <si>
    <t>Research and Studies</t>
  </si>
  <si>
    <t>Complete repository of background materials</t>
  </si>
  <si>
    <t>ICANN org</t>
  </si>
  <si>
    <t>Identify further briefings / data sources needed</t>
  </si>
  <si>
    <t>Receive answers from ICANN staff, and generate any follow-up queries</t>
  </si>
  <si>
    <t>ICANN org / SSR2-RT</t>
  </si>
  <si>
    <t>Conduct Review</t>
  </si>
  <si>
    <t>Workstreams</t>
  </si>
  <si>
    <t>Workstream 1 - SSR1 Evaluation of implementation</t>
  </si>
  <si>
    <t>Workplan Execution</t>
  </si>
  <si>
    <t xml:space="preserve">Produce Gap analysis outline and present to review team for input </t>
  </si>
  <si>
    <t>Review, analyze and summarize relevant documentation</t>
  </si>
  <si>
    <t>Conduct further interviews as appropriate</t>
  </si>
  <si>
    <t>Draft summary note of key findings of the review of SSR1 recommendations</t>
  </si>
  <si>
    <t>Prepare Draft Report Section</t>
  </si>
  <si>
    <t>Approve findings</t>
  </si>
  <si>
    <t>Assemble draft recommendations using the designated Review Team template</t>
  </si>
  <si>
    <t>Cross-check draft recommendations with scope and Bylaws</t>
  </si>
  <si>
    <t>Workstream 2 - ICANN SSR</t>
  </si>
  <si>
    <t>Review, analyze and summarize relevant documentation &amp; touchbase on the current status of the workstream progress</t>
  </si>
  <si>
    <t>Conduct investigation of identified objectives</t>
  </si>
  <si>
    <t>Conduct relevant interviews as appropriate</t>
  </si>
  <si>
    <t xml:space="preserve">Answer follow-up questions </t>
  </si>
  <si>
    <t>ICANN Org</t>
  </si>
  <si>
    <t>Draft summary note of key findings</t>
  </si>
  <si>
    <t>Workstream 3 - DNS SSR</t>
  </si>
  <si>
    <t>Answer follow-up questions</t>
  </si>
  <si>
    <t xml:space="preserve">Workstream 4 - Future Challenges </t>
  </si>
  <si>
    <t xml:space="preserve">Workstream 5 - IANA Transition (not going forward) </t>
  </si>
  <si>
    <t>Prepare draft report note re not going forward with this work</t>
  </si>
  <si>
    <t>Draft Report</t>
  </si>
  <si>
    <t>Administrative Duties</t>
  </si>
  <si>
    <t xml:space="preserve">Adopt report format </t>
  </si>
  <si>
    <t>Internal Review</t>
  </si>
  <si>
    <t>Review workstream outputs and proposed recommendations</t>
  </si>
  <si>
    <t xml:space="preserve">Cross-check draft recommendations with scope and Bylaws </t>
  </si>
  <si>
    <t>Pre-approve draft recommendations</t>
  </si>
  <si>
    <t>Outreach</t>
  </si>
  <si>
    <t>Seek Board Caucus group and ICANN organization’s input and feasability assessment on draft recommendations</t>
  </si>
  <si>
    <t>Seek Community’s input on implementability of draft recommendations</t>
  </si>
  <si>
    <t>Assembling Draft Report</t>
  </si>
  <si>
    <t>Produce Draft Report</t>
  </si>
  <si>
    <t>Approval process</t>
  </si>
  <si>
    <t>Approve draft findings and recommendations</t>
  </si>
  <si>
    <t>Approve draft report for public comment</t>
  </si>
  <si>
    <t>Publishing Draft Report</t>
  </si>
  <si>
    <t>Send approved draft report sections to language services</t>
  </si>
  <si>
    <t>Public Comment and Outreach on Draft Report</t>
  </si>
  <si>
    <t>Socialize draft recommendations with community</t>
  </si>
  <si>
    <t>Publish draft report for public comment</t>
  </si>
  <si>
    <t>Produce summary of public comments</t>
  </si>
  <si>
    <t>Adopt public comment summary for publication</t>
  </si>
  <si>
    <t>Final Report</t>
  </si>
  <si>
    <t>Update Draft Report</t>
  </si>
  <si>
    <t>Assemble final recommendations and update draft report based on public comments received</t>
  </si>
  <si>
    <t>Cross-check final recommendations with scope and Bylaws</t>
  </si>
  <si>
    <t>Approve final findings, recommendations and report for Board consideration</t>
  </si>
  <si>
    <t>Send Final Report</t>
  </si>
  <si>
    <t>Send final report to ICANN Board</t>
  </si>
  <si>
    <t>Publish final report</t>
  </si>
  <si>
    <t>Send Final Report to language services</t>
  </si>
  <si>
    <t>Implementation planning and feedback</t>
  </si>
  <si>
    <t>Complete ICANN organization survey on review process</t>
  </si>
  <si>
    <t>Identify one or two Review Team Members to remain available for clarification as may be needed during the planning phase of implementation of Review Team Recommendations.</t>
  </si>
  <si>
    <t>Face to Face meetings</t>
  </si>
  <si>
    <t>#5 Washington DC</t>
  </si>
  <si>
    <t>#6 ICANN63 Barcelona</t>
  </si>
  <si>
    <t>#7 Los Angeles</t>
  </si>
  <si>
    <t>#8 ICANN64 Kobe</t>
  </si>
  <si>
    <t>#9 TBD (Europe)</t>
  </si>
  <si>
    <t>#10 ICANN65 Marrakech</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</si>
</sst>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d\-mmm\-yy"/>
  </numFmts>
  <fonts count="25" x14ac:knownFonts="1">
    <font>
      <sz val="11"/>
      <color rgb="FF000000"/>
      <name val="Calibri"/>
    </font>
    <font>
      <sz val="18"/>
      <color rgb="FFFFFFFF"/>
      <name val="Calibri"/>
    </font>
    <font>
      <sz val="11"/>
      <name val="Calibri"/>
    </font>
    <font>
      <b/>
      <sz val="14"/>
      <color rgb="FFFFFFFF"/>
      <name val="Arial"/>
    </font>
    <font>
      <b/>
      <sz val="14"/>
      <color rgb="FF000000"/>
      <name val="Arial"/>
    </font>
    <font>
      <sz val="14"/>
      <color rgb="FF000000"/>
      <name val="Calibri"/>
    </font>
    <font>
      <sz val="10"/>
      <color rgb="FF000000"/>
      <name val="Arial"/>
    </font>
    <font>
      <b/>
      <sz val="12"/>
      <color rgb="FF0C0C0C"/>
      <name val="Arial"/>
    </font>
    <font>
      <b/>
      <sz val="10"/>
      <color rgb="FF4472C4"/>
      <name val="Arial"/>
    </font>
    <font>
      <b/>
      <sz val="10"/>
      <color rgb="FF0C0C0C"/>
      <name val="Arial"/>
    </font>
    <font>
      <sz val="11"/>
      <color rgb="FF000000"/>
      <name val="Arial"/>
    </font>
    <font>
      <b/>
      <sz val="12"/>
      <color rgb="FF000000"/>
      <name val="Arial"/>
    </font>
    <font>
      <b/>
      <sz val="11"/>
      <color rgb="FF000000"/>
      <name val="Arial"/>
    </font>
    <font>
      <b/>
      <i/>
      <sz val="11"/>
      <color rgb="FF000000"/>
      <name val="Arial"/>
    </font>
    <font>
      <b/>
      <i/>
      <sz val="11"/>
      <color rgb="FFED7D31"/>
      <name val="Arial"/>
    </font>
    <font>
      <b/>
      <sz val="10"/>
      <color rgb="FF000000"/>
      <name val="Arial"/>
    </font>
    <font>
      <sz val="10"/>
      <color rgb="FF000000"/>
      <name val="Calibri"/>
    </font>
    <font>
      <b/>
      <i/>
      <sz val="11"/>
      <color rgb="FFFFFFFF"/>
      <name val="Arial"/>
    </font>
    <font>
      <sz val="12"/>
      <color rgb="FF000000"/>
      <name val="Arial"/>
    </font>
    <font>
      <b/>
      <sz val="14"/>
      <color rgb="FF0C0C0C"/>
      <name val="Arial"/>
    </font>
    <font>
      <sz val="12"/>
      <color rgb="FF000000"/>
      <name val="Calibri"/>
    </font>
    <font>
      <b/>
      <i/>
      <sz val="10"/>
      <color rgb="FF000000"/>
      <name val="Arial"/>
    </font>
    <font>
      <b/>
      <i/>
      <sz val="10"/>
      <color rgb="FFED7D31"/>
      <name val="Arial"/>
    </font>
    <font>
      <sz val="14"/>
      <color rgb="FF000000"/>
      <name val="Arial"/>
    </font>
    <font>
      <b/>
      <sz val="18"/>
      <color rgb="FFFFFFFF"/>
      <name val="Calibri"/>
    </font>
  </fonts>
  <fills count="16">
    <fill>
      <patternFill patternType="none"/>
    </fill>
    <fill>
      <patternFill patternType="gray125"/>
    </fill>
    <fill>
      <patternFill patternType="solid">
        <fgColor rgb="FF757070"/>
        <bgColor rgb="FF757070"/>
      </patternFill>
    </fill>
    <fill>
      <patternFill patternType="solid">
        <fgColor rgb="FF1F3864"/>
        <bgColor rgb="FF1F3864"/>
      </patternFill>
    </fill>
    <fill>
      <patternFill patternType="solid">
        <fgColor rgb="FF808080"/>
        <bgColor rgb="FF808080"/>
      </patternFill>
    </fill>
    <fill>
      <patternFill patternType="solid">
        <fgColor rgb="FF7F7F7F"/>
        <bgColor rgb="FF7F7F7F"/>
      </patternFill>
    </fill>
    <fill>
      <patternFill patternType="solid">
        <fgColor rgb="FFFFFF00"/>
        <bgColor rgb="FFFFFF00"/>
      </patternFill>
    </fill>
    <fill>
      <patternFill patternType="solid">
        <fgColor rgb="FFC8C8C8"/>
        <bgColor rgb="FFC8C8C8"/>
      </patternFill>
    </fill>
    <fill>
      <patternFill patternType="solid">
        <fgColor rgb="FFD0CECE"/>
        <bgColor rgb="FFD0CECE"/>
      </patternFill>
    </fill>
    <fill>
      <patternFill patternType="solid">
        <fgColor rgb="FFE2EFD9"/>
        <bgColor rgb="FFE2EFD9"/>
      </patternFill>
    </fill>
    <fill>
      <patternFill patternType="solid">
        <fgColor rgb="FFC5E0B3"/>
        <bgColor rgb="FFC5E0B3"/>
      </patternFill>
    </fill>
    <fill>
      <patternFill patternType="solid">
        <fgColor rgb="FFBDD6EE"/>
        <bgColor rgb="FFBDD6EE"/>
      </patternFill>
    </fill>
    <fill>
      <patternFill patternType="solid">
        <fgColor rgb="FFFBE4D5"/>
        <bgColor rgb="FFFBE4D5"/>
      </patternFill>
    </fill>
    <fill>
      <patternFill patternType="solid">
        <fgColor rgb="FFFCE4D6"/>
        <bgColor rgb="FFFCE4D6"/>
      </patternFill>
    </fill>
    <fill>
      <patternFill patternType="solid">
        <fgColor rgb="FFFEF2CB"/>
        <bgColor rgb="FFFEF2CB"/>
      </patternFill>
    </fill>
    <fill>
      <patternFill patternType="solid">
        <fgColor rgb="FFB4A7D6"/>
        <bgColor rgb="FFB4A7D6"/>
      </patternFill>
    </fill>
  </fills>
  <borders count="8">
    <border>
      <left/>
      <right/>
      <top/>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s>
  <cellStyleXfs count="1">
    <xf numFmtId="0" fontId="0" fillId="0" borderId="0"/>
  </cellStyleXfs>
  <cellXfs count="163">
    <xf numFmtId="0" fontId="0" fillId="0" borderId="0" xfId="0" applyFont="1" applyAlignment="1"/>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xf>
    <xf numFmtId="0" fontId="0" fillId="0" borderId="0" xfId="0" applyFont="1" applyAlignment="1">
      <alignment horizontal="center" vertical="center"/>
    </xf>
    <xf numFmtId="0" fontId="4" fillId="4" borderId="7" xfId="0" applyFont="1" applyFill="1" applyBorder="1" applyAlignment="1">
      <alignment vertical="top"/>
    </xf>
    <xf numFmtId="0" fontId="4" fillId="4" borderId="7" xfId="0" applyFont="1" applyFill="1" applyBorder="1" applyAlignment="1">
      <alignment horizontal="left" vertical="top" wrapText="1"/>
    </xf>
    <xf numFmtId="164" fontId="4" fillId="4" borderId="7" xfId="0" applyNumberFormat="1" applyFont="1" applyFill="1" applyBorder="1" applyAlignment="1">
      <alignment horizontal="center" vertical="center"/>
    </xf>
    <xf numFmtId="0" fontId="4" fillId="4" borderId="7" xfId="0" applyFont="1" applyFill="1" applyBorder="1" applyAlignment="1">
      <alignment horizontal="center" vertical="center"/>
    </xf>
    <xf numFmtId="9" fontId="4" fillId="4" borderId="7" xfId="0" applyNumberFormat="1" applyFont="1" applyFill="1" applyBorder="1" applyAlignment="1">
      <alignment horizontal="center" vertical="center"/>
    </xf>
    <xf numFmtId="0" fontId="5" fillId="0" borderId="0" xfId="0" applyFont="1"/>
    <xf numFmtId="0" fontId="6" fillId="0" borderId="0" xfId="0" applyFont="1" applyAlignment="1">
      <alignment vertical="top"/>
    </xf>
    <xf numFmtId="0" fontId="6" fillId="0" borderId="0" xfId="0" applyFont="1" applyAlignment="1">
      <alignment horizontal="left" vertical="top" wrapText="1"/>
    </xf>
    <xf numFmtId="164" fontId="6" fillId="0" borderId="0" xfId="0" applyNumberFormat="1" applyFont="1" applyAlignment="1">
      <alignment horizontal="center" vertical="center"/>
    </xf>
    <xf numFmtId="0" fontId="6" fillId="0" borderId="0" xfId="0" applyFont="1" applyAlignment="1">
      <alignment horizontal="center" vertical="center"/>
    </xf>
    <xf numFmtId="3" fontId="6" fillId="0" borderId="0" xfId="0" applyNumberFormat="1" applyFont="1" applyAlignment="1">
      <alignment horizontal="center" vertical="center"/>
    </xf>
    <xf numFmtId="9" fontId="6" fillId="0" borderId="0" xfId="0" applyNumberFormat="1" applyFont="1" applyAlignment="1">
      <alignment horizontal="center" vertical="center"/>
    </xf>
    <xf numFmtId="3" fontId="4" fillId="4" borderId="7" xfId="0" applyNumberFormat="1" applyFont="1" applyFill="1" applyBorder="1" applyAlignment="1">
      <alignment horizontal="center" vertical="center"/>
    </xf>
    <xf numFmtId="9" fontId="4" fillId="5" borderId="7" xfId="0" applyNumberFormat="1" applyFont="1" applyFill="1" applyBorder="1" applyAlignment="1">
      <alignment horizontal="center" vertical="center"/>
    </xf>
    <xf numFmtId="0" fontId="6" fillId="6" borderId="7" xfId="0" applyFont="1" applyFill="1" applyBorder="1" applyAlignment="1">
      <alignment vertical="top"/>
    </xf>
    <xf numFmtId="0" fontId="0" fillId="0" borderId="0" xfId="0" applyFont="1"/>
    <xf numFmtId="164" fontId="8" fillId="8" borderId="7" xfId="0" applyNumberFormat="1" applyFont="1" applyFill="1" applyBorder="1" applyAlignment="1">
      <alignment horizontal="center" vertical="center"/>
    </xf>
    <xf numFmtId="0" fontId="8" fillId="8" borderId="7" xfId="0" applyFont="1" applyFill="1" applyBorder="1" applyAlignment="1">
      <alignment horizontal="center" vertical="center"/>
    </xf>
    <xf numFmtId="0" fontId="9" fillId="8" borderId="7" xfId="0" applyFont="1" applyFill="1" applyBorder="1" applyAlignment="1">
      <alignment horizontal="center" vertical="center"/>
    </xf>
    <xf numFmtId="9" fontId="9" fillId="8" borderId="7" xfId="0" applyNumberFormat="1" applyFont="1" applyFill="1" applyBorder="1" applyAlignment="1">
      <alignment horizontal="center" vertical="center"/>
    </xf>
    <xf numFmtId="0" fontId="8" fillId="8" borderId="7" xfId="0" applyFont="1" applyFill="1" applyBorder="1" applyAlignment="1">
      <alignment vertical="top"/>
    </xf>
    <xf numFmtId="0" fontId="10" fillId="0" borderId="0" xfId="0" applyFont="1" applyAlignment="1">
      <alignment vertical="top"/>
    </xf>
    <xf numFmtId="0" fontId="11" fillId="9" borderId="7" xfId="0" applyFont="1" applyFill="1" applyBorder="1" applyAlignment="1">
      <alignment horizontal="left" vertical="top" wrapText="1"/>
    </xf>
    <xf numFmtId="164" fontId="11" fillId="9" borderId="7" xfId="0" applyNumberFormat="1" applyFont="1" applyFill="1" applyBorder="1" applyAlignment="1">
      <alignment horizontal="center" vertical="center"/>
    </xf>
    <xf numFmtId="0" fontId="11" fillId="9" borderId="7" xfId="0" applyFont="1" applyFill="1" applyBorder="1" applyAlignment="1">
      <alignment horizontal="center" vertical="center"/>
    </xf>
    <xf numFmtId="9" fontId="11" fillId="9" borderId="7" xfId="0" applyNumberFormat="1" applyFont="1" applyFill="1" applyBorder="1" applyAlignment="1">
      <alignment horizontal="center" vertical="center" wrapText="1"/>
    </xf>
    <xf numFmtId="0" fontId="12" fillId="9" borderId="7" xfId="0" applyFont="1" applyFill="1" applyBorder="1" applyAlignment="1">
      <alignment horizontal="left" vertical="top" wrapText="1"/>
    </xf>
    <xf numFmtId="0" fontId="13" fillId="9" borderId="7" xfId="0" applyFont="1" applyFill="1" applyBorder="1" applyAlignment="1">
      <alignment horizontal="left" vertical="top" wrapText="1"/>
    </xf>
    <xf numFmtId="164" fontId="12" fillId="9" borderId="7" xfId="0" applyNumberFormat="1" applyFont="1" applyFill="1" applyBorder="1" applyAlignment="1">
      <alignment horizontal="center" vertical="center"/>
    </xf>
    <xf numFmtId="0" fontId="12" fillId="9" borderId="7" xfId="0" applyFont="1" applyFill="1" applyBorder="1" applyAlignment="1">
      <alignment horizontal="center" vertical="center"/>
    </xf>
    <xf numFmtId="3" fontId="6" fillId="9" borderId="7" xfId="0" applyNumberFormat="1" applyFont="1" applyFill="1" applyBorder="1" applyAlignment="1">
      <alignment horizontal="center" vertical="center"/>
    </xf>
    <xf numFmtId="9" fontId="14" fillId="9" borderId="7" xfId="0" applyNumberFormat="1" applyFont="1" applyFill="1" applyBorder="1" applyAlignment="1">
      <alignment horizontal="center" vertical="center"/>
    </xf>
    <xf numFmtId="0" fontId="10" fillId="9" borderId="7" xfId="0" applyFont="1" applyFill="1" applyBorder="1" applyAlignment="1">
      <alignment vertical="top"/>
    </xf>
    <xf numFmtId="0" fontId="6" fillId="9" borderId="7" xfId="0" applyFont="1" applyFill="1" applyBorder="1" applyAlignment="1">
      <alignment vertical="top"/>
    </xf>
    <xf numFmtId="164" fontId="6" fillId="9" borderId="7" xfId="0" applyNumberFormat="1" applyFont="1" applyFill="1" applyBorder="1" applyAlignment="1">
      <alignment horizontal="center" vertical="center"/>
    </xf>
    <xf numFmtId="0" fontId="6" fillId="9" borderId="7" xfId="0" applyFont="1" applyFill="1" applyBorder="1" applyAlignment="1">
      <alignment horizontal="center" vertical="center"/>
    </xf>
    <xf numFmtId="9" fontId="6" fillId="9" borderId="7" xfId="0" applyNumberFormat="1" applyFont="1" applyFill="1" applyBorder="1" applyAlignment="1">
      <alignment horizontal="center" vertical="center"/>
    </xf>
    <xf numFmtId="0" fontId="6" fillId="10" borderId="7" xfId="0" applyFont="1" applyFill="1" applyBorder="1" applyAlignment="1">
      <alignment vertical="top"/>
    </xf>
    <xf numFmtId="0" fontId="6" fillId="9" borderId="7" xfId="0" applyFont="1" applyFill="1" applyBorder="1" applyAlignment="1">
      <alignment horizontal="left" vertical="top" wrapText="1"/>
    </xf>
    <xf numFmtId="9" fontId="6" fillId="9" borderId="7" xfId="0" applyNumberFormat="1" applyFont="1" applyFill="1" applyBorder="1" applyAlignment="1">
      <alignment horizontal="center" vertical="center"/>
    </xf>
    <xf numFmtId="164" fontId="6" fillId="9" borderId="7" xfId="0" applyNumberFormat="1" applyFont="1" applyFill="1" applyBorder="1" applyAlignment="1">
      <alignment horizontal="center" vertical="center"/>
    </xf>
    <xf numFmtId="0" fontId="11" fillId="11" borderId="7" xfId="0" applyFont="1" applyFill="1" applyBorder="1" applyAlignment="1">
      <alignment horizontal="left" vertical="top" wrapText="1"/>
    </xf>
    <xf numFmtId="164" fontId="11" fillId="11" borderId="7" xfId="0" applyNumberFormat="1" applyFont="1" applyFill="1" applyBorder="1" applyAlignment="1">
      <alignment horizontal="center" vertical="center"/>
    </xf>
    <xf numFmtId="0" fontId="0" fillId="11" borderId="7" xfId="0" applyFont="1" applyFill="1" applyBorder="1"/>
    <xf numFmtId="0" fontId="11" fillId="11" borderId="7" xfId="0" applyFont="1" applyFill="1" applyBorder="1" applyAlignment="1">
      <alignment horizontal="center" vertical="center"/>
    </xf>
    <xf numFmtId="9" fontId="12" fillId="11" borderId="7" xfId="0" applyNumberFormat="1" applyFont="1" applyFill="1" applyBorder="1" applyAlignment="1">
      <alignment horizontal="center" vertical="top"/>
    </xf>
    <xf numFmtId="0" fontId="12" fillId="11" borderId="7" xfId="0" applyFont="1" applyFill="1" applyBorder="1" applyAlignment="1">
      <alignment horizontal="left" vertical="top" wrapText="1"/>
    </xf>
    <xf numFmtId="0" fontId="13" fillId="11" borderId="7" xfId="0" applyFont="1" applyFill="1" applyBorder="1" applyAlignment="1">
      <alignment horizontal="left" vertical="top" wrapText="1"/>
    </xf>
    <xf numFmtId="164" fontId="12" fillId="11" borderId="7" xfId="0" applyNumberFormat="1" applyFont="1" applyFill="1" applyBorder="1" applyAlignment="1">
      <alignment horizontal="center" vertical="center"/>
    </xf>
    <xf numFmtId="0" fontId="12" fillId="11" borderId="7" xfId="0" applyFont="1" applyFill="1" applyBorder="1" applyAlignment="1">
      <alignment horizontal="center" vertical="center"/>
    </xf>
    <xf numFmtId="3" fontId="12" fillId="11" borderId="7" xfId="0" applyNumberFormat="1" applyFont="1" applyFill="1" applyBorder="1" applyAlignment="1">
      <alignment horizontal="center" vertical="center"/>
    </xf>
    <xf numFmtId="9" fontId="14" fillId="11" borderId="7" xfId="0" applyNumberFormat="1" applyFont="1" applyFill="1" applyBorder="1" applyAlignment="1">
      <alignment horizontal="center" vertical="center"/>
    </xf>
    <xf numFmtId="0" fontId="10" fillId="11" borderId="7" xfId="0" applyFont="1" applyFill="1" applyBorder="1" applyAlignment="1">
      <alignment vertical="top"/>
    </xf>
    <xf numFmtId="0" fontId="6" fillId="11" borderId="7" xfId="0" applyFont="1" applyFill="1" applyBorder="1" applyAlignment="1">
      <alignment horizontal="left" vertical="top" wrapText="1"/>
    </xf>
    <xf numFmtId="164" fontId="6" fillId="11" borderId="7" xfId="0" applyNumberFormat="1" applyFont="1" applyFill="1" applyBorder="1" applyAlignment="1">
      <alignment horizontal="center" vertical="center"/>
    </xf>
    <xf numFmtId="0" fontId="6" fillId="11" borderId="7" xfId="0" applyFont="1" applyFill="1" applyBorder="1" applyAlignment="1">
      <alignment horizontal="center" vertical="center"/>
    </xf>
    <xf numFmtId="3" fontId="6" fillId="11" borderId="7" xfId="0" applyNumberFormat="1" applyFont="1" applyFill="1" applyBorder="1" applyAlignment="1">
      <alignment horizontal="center" vertical="center"/>
    </xf>
    <xf numFmtId="9" fontId="6" fillId="11" borderId="7" xfId="0" applyNumberFormat="1" applyFont="1" applyFill="1" applyBorder="1" applyAlignment="1">
      <alignment horizontal="center" vertical="center"/>
    </xf>
    <xf numFmtId="0" fontId="6" fillId="11" borderId="7" xfId="0" applyFont="1" applyFill="1" applyBorder="1" applyAlignment="1">
      <alignment vertical="top"/>
    </xf>
    <xf numFmtId="164" fontId="6" fillId="11" borderId="7" xfId="0" applyNumberFormat="1" applyFont="1" applyFill="1" applyBorder="1" applyAlignment="1">
      <alignment horizontal="center" vertical="center"/>
    </xf>
    <xf numFmtId="9" fontId="6" fillId="11" borderId="7" xfId="0" applyNumberFormat="1" applyFont="1" applyFill="1" applyBorder="1" applyAlignment="1">
      <alignment horizontal="center" vertical="center"/>
    </xf>
    <xf numFmtId="0" fontId="6" fillId="11" borderId="7" xfId="0" applyFont="1" applyFill="1" applyBorder="1" applyAlignment="1">
      <alignment vertical="top" wrapText="1"/>
    </xf>
    <xf numFmtId="0" fontId="6" fillId="11" borderId="7" xfId="0" applyFont="1" applyFill="1" applyBorder="1" applyAlignment="1">
      <alignment horizontal="left" vertical="top" wrapText="1"/>
    </xf>
    <xf numFmtId="0" fontId="6" fillId="11" borderId="7" xfId="0" applyFont="1" applyFill="1" applyBorder="1" applyAlignment="1">
      <alignment horizontal="center" vertical="center"/>
    </xf>
    <xf numFmtId="0" fontId="11" fillId="12" borderId="7" xfId="0" applyFont="1" applyFill="1" applyBorder="1" applyAlignment="1">
      <alignment horizontal="left" vertical="top" wrapText="1"/>
    </xf>
    <xf numFmtId="164" fontId="15" fillId="12" borderId="7" xfId="0" applyNumberFormat="1" applyFont="1" applyFill="1" applyBorder="1" applyAlignment="1">
      <alignment horizontal="center" vertical="center"/>
    </xf>
    <xf numFmtId="0" fontId="11" fillId="12" borderId="7" xfId="0" applyFont="1" applyFill="1" applyBorder="1" applyAlignment="1">
      <alignment horizontal="center" vertical="center"/>
    </xf>
    <xf numFmtId="3" fontId="12" fillId="12" borderId="7" xfId="0" applyNumberFormat="1" applyFont="1" applyFill="1" applyBorder="1" applyAlignment="1">
      <alignment horizontal="center" vertical="center"/>
    </xf>
    <xf numFmtId="9" fontId="11" fillId="12" borderId="7" xfId="0" applyNumberFormat="1" applyFont="1" applyFill="1" applyBorder="1" applyAlignment="1">
      <alignment horizontal="center" vertical="center" wrapText="1"/>
    </xf>
    <xf numFmtId="0" fontId="12" fillId="12" borderId="7" xfId="0" applyFont="1" applyFill="1" applyBorder="1" applyAlignment="1">
      <alignment horizontal="left" vertical="top" wrapText="1"/>
    </xf>
    <xf numFmtId="0" fontId="13" fillId="12" borderId="7" xfId="0" applyFont="1" applyFill="1" applyBorder="1" applyAlignment="1">
      <alignment horizontal="left" vertical="top" wrapText="1"/>
    </xf>
    <xf numFmtId="0" fontId="6" fillId="12" borderId="7" xfId="0" applyFont="1" applyFill="1" applyBorder="1" applyAlignment="1">
      <alignment horizontal="center" vertical="center"/>
    </xf>
    <xf numFmtId="9" fontId="14" fillId="12" borderId="7" xfId="0" applyNumberFormat="1" applyFont="1" applyFill="1" applyBorder="1" applyAlignment="1">
      <alignment horizontal="center" vertical="center"/>
    </xf>
    <xf numFmtId="0" fontId="10" fillId="12" borderId="7" xfId="0" applyFont="1" applyFill="1" applyBorder="1" applyAlignment="1">
      <alignment vertical="top"/>
    </xf>
    <xf numFmtId="0" fontId="6" fillId="12" borderId="7" xfId="0" applyFont="1" applyFill="1" applyBorder="1" applyAlignment="1">
      <alignment horizontal="left" vertical="top" wrapText="1"/>
    </xf>
    <xf numFmtId="164" fontId="6" fillId="12" borderId="7" xfId="0" applyNumberFormat="1" applyFont="1" applyFill="1" applyBorder="1" applyAlignment="1">
      <alignment horizontal="center" vertical="center"/>
    </xf>
    <xf numFmtId="164" fontId="6" fillId="12" borderId="7" xfId="0" applyNumberFormat="1" applyFont="1" applyFill="1" applyBorder="1" applyAlignment="1">
      <alignment horizontal="center" vertical="center"/>
    </xf>
    <xf numFmtId="3" fontId="6" fillId="12" borderId="7" xfId="0" applyNumberFormat="1" applyFont="1" applyFill="1" applyBorder="1" applyAlignment="1">
      <alignment horizontal="center" vertical="center"/>
    </xf>
    <xf numFmtId="9" fontId="6" fillId="13" borderId="7" xfId="0" applyNumberFormat="1" applyFont="1" applyFill="1" applyBorder="1" applyAlignment="1">
      <alignment horizontal="center" vertical="center"/>
    </xf>
    <xf numFmtId="0" fontId="6" fillId="12" borderId="7" xfId="0" applyFont="1" applyFill="1" applyBorder="1" applyAlignment="1">
      <alignment vertical="top"/>
    </xf>
    <xf numFmtId="9" fontId="6" fillId="13" borderId="7" xfId="0" applyNumberFormat="1" applyFont="1" applyFill="1" applyBorder="1" applyAlignment="1">
      <alignment horizontal="center" vertical="center"/>
    </xf>
    <xf numFmtId="0" fontId="6" fillId="12" borderId="7" xfId="0" applyFont="1" applyFill="1" applyBorder="1" applyAlignment="1">
      <alignment horizontal="left" vertical="top" wrapText="1"/>
    </xf>
    <xf numFmtId="0" fontId="6" fillId="12" borderId="7" xfId="0" applyFont="1" applyFill="1" applyBorder="1" applyAlignment="1">
      <alignment horizontal="center" vertical="center"/>
    </xf>
    <xf numFmtId="9" fontId="14" fillId="13" borderId="7" xfId="0" applyNumberFormat="1" applyFont="1" applyFill="1" applyBorder="1" applyAlignment="1">
      <alignment horizontal="center" vertical="center"/>
    </xf>
    <xf numFmtId="9" fontId="6" fillId="12" borderId="7" xfId="0" applyNumberFormat="1" applyFont="1" applyFill="1" applyBorder="1" applyAlignment="1">
      <alignment horizontal="center" vertical="center"/>
    </xf>
    <xf numFmtId="0" fontId="11" fillId="14" borderId="7" xfId="0" applyFont="1" applyFill="1" applyBorder="1" applyAlignment="1">
      <alignment horizontal="left" vertical="top" wrapText="1"/>
    </xf>
    <xf numFmtId="164" fontId="15" fillId="14" borderId="7" xfId="0" applyNumberFormat="1" applyFont="1" applyFill="1" applyBorder="1" applyAlignment="1">
      <alignment horizontal="center" vertical="center"/>
    </xf>
    <xf numFmtId="0" fontId="11" fillId="14" borderId="7" xfId="0" applyFont="1" applyFill="1" applyBorder="1" applyAlignment="1">
      <alignment horizontal="center" vertical="center"/>
    </xf>
    <xf numFmtId="3" fontId="11" fillId="14" borderId="7" xfId="0" applyNumberFormat="1" applyFont="1" applyFill="1" applyBorder="1" applyAlignment="1">
      <alignment horizontal="center" vertical="center"/>
    </xf>
    <xf numFmtId="9" fontId="11" fillId="14" borderId="7" xfId="0" applyNumberFormat="1" applyFont="1" applyFill="1" applyBorder="1" applyAlignment="1">
      <alignment horizontal="center" vertical="center" wrapText="1"/>
    </xf>
    <xf numFmtId="0" fontId="12" fillId="14" borderId="7" xfId="0" applyFont="1" applyFill="1" applyBorder="1" applyAlignment="1">
      <alignment horizontal="left" vertical="top" wrapText="1"/>
    </xf>
    <xf numFmtId="0" fontId="13" fillId="14" borderId="7" xfId="0" applyFont="1" applyFill="1" applyBorder="1" applyAlignment="1">
      <alignment horizontal="left" vertical="top" wrapText="1"/>
    </xf>
    <xf numFmtId="164" fontId="6" fillId="14" borderId="7" xfId="0" applyNumberFormat="1" applyFont="1" applyFill="1" applyBorder="1" applyAlignment="1">
      <alignment horizontal="center" vertical="center"/>
    </xf>
    <xf numFmtId="0" fontId="6" fillId="14" borderId="7" xfId="0" applyFont="1" applyFill="1" applyBorder="1" applyAlignment="1">
      <alignment horizontal="center" vertical="center"/>
    </xf>
    <xf numFmtId="3" fontId="12" fillId="14" borderId="7" xfId="0" applyNumberFormat="1" applyFont="1" applyFill="1" applyBorder="1" applyAlignment="1">
      <alignment horizontal="center" vertical="center"/>
    </xf>
    <xf numFmtId="9" fontId="14" fillId="14" borderId="7" xfId="0" applyNumberFormat="1" applyFont="1" applyFill="1" applyBorder="1" applyAlignment="1">
      <alignment horizontal="center" vertical="center"/>
    </xf>
    <xf numFmtId="0" fontId="10" fillId="14" borderId="7" xfId="0" applyFont="1" applyFill="1" applyBorder="1" applyAlignment="1">
      <alignment vertical="top"/>
    </xf>
    <xf numFmtId="0" fontId="6" fillId="14" borderId="7" xfId="0" applyFont="1" applyFill="1" applyBorder="1" applyAlignment="1">
      <alignment horizontal="left" vertical="top" wrapText="1"/>
    </xf>
    <xf numFmtId="164" fontId="6" fillId="14" borderId="7" xfId="0" applyNumberFormat="1" applyFont="1" applyFill="1" applyBorder="1" applyAlignment="1">
      <alignment horizontal="center" vertical="center"/>
    </xf>
    <xf numFmtId="3" fontId="6" fillId="14" borderId="7" xfId="0" applyNumberFormat="1" applyFont="1" applyFill="1" applyBorder="1" applyAlignment="1">
      <alignment horizontal="center" vertical="center"/>
    </xf>
    <xf numFmtId="9" fontId="6" fillId="14" borderId="7" xfId="0" applyNumberFormat="1" applyFont="1" applyFill="1" applyBorder="1" applyAlignment="1">
      <alignment horizontal="center" vertical="center"/>
    </xf>
    <xf numFmtId="0" fontId="6" fillId="14" borderId="7" xfId="0" applyFont="1" applyFill="1" applyBorder="1" applyAlignment="1">
      <alignment vertical="top"/>
    </xf>
    <xf numFmtId="9" fontId="6" fillId="14" borderId="7" xfId="0" applyNumberFormat="1" applyFont="1" applyFill="1" applyBorder="1" applyAlignment="1">
      <alignment horizontal="center" vertical="center"/>
    </xf>
    <xf numFmtId="0" fontId="6" fillId="14" borderId="7" xfId="0" applyFont="1" applyFill="1" applyBorder="1" applyAlignment="1">
      <alignment horizontal="left" vertical="top" wrapText="1"/>
    </xf>
    <xf numFmtId="0" fontId="6" fillId="14" borderId="7" xfId="0" applyFont="1" applyFill="1" applyBorder="1" applyAlignment="1">
      <alignment horizontal="center" vertical="center"/>
    </xf>
    <xf numFmtId="0" fontId="0" fillId="14" borderId="7" xfId="0" applyFont="1" applyFill="1" applyBorder="1"/>
    <xf numFmtId="0" fontId="16" fillId="14" borderId="7" xfId="0" applyFont="1" applyFill="1" applyBorder="1" applyAlignment="1">
      <alignment horizontal="center" vertical="center"/>
    </xf>
    <xf numFmtId="0" fontId="0" fillId="14" borderId="7" xfId="0" applyFont="1" applyFill="1" applyBorder="1" applyAlignment="1">
      <alignment horizontal="center" vertical="center"/>
    </xf>
    <xf numFmtId="3" fontId="0" fillId="14" borderId="7" xfId="0" applyNumberFormat="1" applyFont="1" applyFill="1" applyBorder="1" applyAlignment="1">
      <alignment horizontal="center" vertical="center"/>
    </xf>
    <xf numFmtId="0" fontId="11" fillId="15" borderId="7" xfId="0" applyFont="1" applyFill="1" applyBorder="1" applyAlignment="1">
      <alignment horizontal="left" vertical="top" wrapText="1"/>
    </xf>
    <xf numFmtId="164" fontId="15" fillId="15" borderId="7" xfId="0" applyNumberFormat="1" applyFont="1" applyFill="1" applyBorder="1" applyAlignment="1">
      <alignment horizontal="center" vertical="center"/>
    </xf>
    <xf numFmtId="0" fontId="11" fillId="15" borderId="7" xfId="0" applyFont="1" applyFill="1" applyBorder="1" applyAlignment="1">
      <alignment horizontal="center" vertical="center"/>
    </xf>
    <xf numFmtId="3" fontId="11" fillId="15" borderId="7" xfId="0" applyNumberFormat="1" applyFont="1" applyFill="1" applyBorder="1" applyAlignment="1">
      <alignment horizontal="center" vertical="center"/>
    </xf>
    <xf numFmtId="9" fontId="11" fillId="15" borderId="7" xfId="0" applyNumberFormat="1" applyFont="1" applyFill="1" applyBorder="1" applyAlignment="1">
      <alignment horizontal="center" vertical="center" wrapText="1"/>
    </xf>
    <xf numFmtId="0" fontId="12" fillId="15" borderId="7" xfId="0" applyFont="1" applyFill="1" applyBorder="1" applyAlignment="1">
      <alignment horizontal="left" vertical="top" wrapText="1"/>
    </xf>
    <xf numFmtId="0" fontId="6" fillId="15" borderId="7" xfId="0" applyFont="1" applyFill="1" applyBorder="1" applyAlignment="1">
      <alignment vertical="top"/>
    </xf>
    <xf numFmtId="0" fontId="13" fillId="15" borderId="7" xfId="0" applyFont="1" applyFill="1" applyBorder="1" applyAlignment="1">
      <alignment horizontal="left" vertical="top" wrapText="1"/>
    </xf>
    <xf numFmtId="0" fontId="6" fillId="15" borderId="7" xfId="0" applyFont="1" applyFill="1" applyBorder="1" applyAlignment="1">
      <alignment horizontal="center" vertical="center"/>
    </xf>
    <xf numFmtId="3" fontId="6" fillId="15" borderId="7" xfId="0" applyNumberFormat="1" applyFont="1" applyFill="1" applyBorder="1" applyAlignment="1">
      <alignment horizontal="center" vertical="center"/>
    </xf>
    <xf numFmtId="9" fontId="17" fillId="15" borderId="7" xfId="0" applyNumberFormat="1" applyFont="1" applyFill="1" applyBorder="1" applyAlignment="1">
      <alignment horizontal="center" vertical="center"/>
    </xf>
    <xf numFmtId="0" fontId="10" fillId="15" borderId="7" xfId="0" applyFont="1" applyFill="1" applyBorder="1" applyAlignment="1">
      <alignment vertical="top"/>
    </xf>
    <xf numFmtId="0" fontId="6" fillId="15" borderId="7" xfId="0" applyFont="1" applyFill="1" applyBorder="1" applyAlignment="1">
      <alignment horizontal="left" vertical="top" wrapText="1"/>
    </xf>
    <xf numFmtId="164" fontId="6" fillId="15" borderId="7" xfId="0" applyNumberFormat="1" applyFont="1" applyFill="1" applyBorder="1" applyAlignment="1">
      <alignment horizontal="center" vertical="center"/>
    </xf>
    <xf numFmtId="9" fontId="6" fillId="15" borderId="7" xfId="0" applyNumberFormat="1" applyFont="1" applyFill="1" applyBorder="1" applyAlignment="1">
      <alignment horizontal="center" vertical="center"/>
    </xf>
    <xf numFmtId="164" fontId="6" fillId="15" borderId="7" xfId="0" applyNumberFormat="1" applyFont="1" applyFill="1" applyBorder="1" applyAlignment="1">
      <alignment horizontal="center" vertical="center"/>
    </xf>
    <xf numFmtId="9" fontId="14" fillId="15" borderId="7" xfId="0" applyNumberFormat="1" applyFont="1" applyFill="1" applyBorder="1" applyAlignment="1">
      <alignment horizontal="center" vertical="center"/>
    </xf>
    <xf numFmtId="0" fontId="18" fillId="5" borderId="7" xfId="0" applyFont="1" applyFill="1" applyBorder="1" applyAlignment="1">
      <alignment vertical="top"/>
    </xf>
    <xf numFmtId="164" fontId="8" fillId="5" borderId="7" xfId="0" applyNumberFormat="1" applyFont="1" applyFill="1" applyBorder="1" applyAlignment="1">
      <alignment horizontal="center" vertical="center"/>
    </xf>
    <xf numFmtId="0" fontId="8" fillId="5" borderId="7" xfId="0" applyFont="1" applyFill="1" applyBorder="1" applyAlignment="1">
      <alignment horizontal="center" vertical="center"/>
    </xf>
    <xf numFmtId="3" fontId="19" fillId="5" borderId="7" xfId="0" applyNumberFormat="1" applyFont="1" applyFill="1" applyBorder="1" applyAlignment="1">
      <alignment horizontal="center" vertical="center"/>
    </xf>
    <xf numFmtId="9" fontId="19" fillId="5" borderId="7" xfId="0" applyNumberFormat="1" applyFont="1" applyFill="1" applyBorder="1" applyAlignment="1">
      <alignment horizontal="center" vertical="center"/>
    </xf>
    <xf numFmtId="0" fontId="8" fillId="5" borderId="7" xfId="0" applyFont="1" applyFill="1" applyBorder="1" applyAlignment="1">
      <alignment vertical="top"/>
    </xf>
    <xf numFmtId="0" fontId="20" fillId="0" borderId="0" xfId="0" applyFont="1"/>
    <xf numFmtId="0" fontId="21" fillId="0" borderId="0" xfId="0" applyFont="1" applyAlignment="1">
      <alignment horizontal="left" vertical="top" wrapText="1"/>
    </xf>
    <xf numFmtId="9" fontId="22" fillId="0" borderId="0" xfId="0" applyNumberFormat="1" applyFont="1" applyAlignment="1">
      <alignment horizontal="center" vertical="center"/>
    </xf>
    <xf numFmtId="164" fontId="6" fillId="0" borderId="0" xfId="0" applyNumberFormat="1" applyFont="1" applyAlignment="1">
      <alignment horizontal="center" vertical="center"/>
    </xf>
    <xf numFmtId="0" fontId="23" fillId="0" borderId="0" xfId="0" applyFont="1" applyAlignment="1">
      <alignment vertical="top"/>
    </xf>
    <xf numFmtId="0" fontId="4" fillId="0" borderId="0" xfId="0" applyFont="1" applyAlignment="1">
      <alignment vertical="top"/>
    </xf>
    <xf numFmtId="0" fontId="18" fillId="0" borderId="0" xfId="0" applyFont="1" applyAlignment="1">
      <alignment vertical="top"/>
    </xf>
    <xf numFmtId="164" fontId="8" fillId="0" borderId="0" xfId="0" applyNumberFormat="1" applyFont="1" applyAlignment="1">
      <alignment horizontal="center" vertical="center"/>
    </xf>
    <xf numFmtId="0" fontId="8" fillId="0" borderId="0" xfId="0" applyFont="1" applyAlignment="1">
      <alignment horizontal="center" vertical="center"/>
    </xf>
    <xf numFmtId="0" fontId="15" fillId="0" borderId="0" xfId="0" applyFont="1" applyAlignment="1">
      <alignment horizontal="center" vertical="center"/>
    </xf>
    <xf numFmtId="0" fontId="8" fillId="0" borderId="0" xfId="0" applyFont="1" applyAlignment="1">
      <alignment vertical="top"/>
    </xf>
    <xf numFmtId="3" fontId="15" fillId="0" borderId="0" xfId="0" applyNumberFormat="1" applyFont="1" applyAlignment="1">
      <alignment horizontal="center" vertical="center"/>
    </xf>
    <xf numFmtId="0" fontId="15" fillId="0" borderId="0" xfId="0" applyFont="1" applyAlignment="1">
      <alignment vertical="top"/>
    </xf>
    <xf numFmtId="0" fontId="23" fillId="4" borderId="7" xfId="0" applyFont="1" applyFill="1" applyBorder="1" applyAlignment="1">
      <alignment vertical="top"/>
    </xf>
    <xf numFmtId="15" fontId="6" fillId="0" borderId="0" xfId="0" applyNumberFormat="1" applyFont="1" applyAlignment="1">
      <alignment horizontal="center" vertical="center"/>
    </xf>
    <xf numFmtId="9" fontId="6" fillId="0" borderId="0" xfId="0" applyNumberFormat="1" applyFont="1" applyAlignment="1">
      <alignment horizontal="center" vertical="center"/>
    </xf>
    <xf numFmtId="0" fontId="6" fillId="0" borderId="0" xfId="0" applyFont="1" applyAlignment="1">
      <alignment horizontal="left" vertical="top" wrapText="1"/>
    </xf>
    <xf numFmtId="164" fontId="0" fillId="0" borderId="0" xfId="0" applyNumberFormat="1" applyFont="1" applyAlignment="1">
      <alignment horizontal="center" vertical="center"/>
    </xf>
    <xf numFmtId="9" fontId="0" fillId="0" borderId="0" xfId="0" applyNumberFormat="1" applyFont="1" applyAlignment="1">
      <alignment horizontal="center" vertical="center"/>
    </xf>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0" fillId="0" borderId="0" xfId="0" applyFont="1" applyAlignment="1">
      <alignment horizontal="left" vertical="top" wrapText="1"/>
    </xf>
    <xf numFmtId="0" fontId="0" fillId="0" borderId="0" xfId="0" applyFont="1" applyAlignment="1"/>
    <xf numFmtId="0" fontId="7" fillId="7" borderId="1" xfId="0" applyFont="1" applyFill="1" applyBorder="1" applyAlignment="1">
      <alignment horizontal="left" vertical="top" wrapText="1"/>
    </xf>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outlinePr summaryBelow="0" summaryRight="0"/>
    <pageSetUpPr fitToPage="1"/>
  </sheetPr>
  <dimension ref="A1:Z1004"/>
  <sheetViews>
    <sheetView tabSelected="1" zoomScale="92" workbookViewId="0">
      <selection activeCell="E56" sqref="E56"/>
    </sheetView>
  </sheetViews>
  <sheetFormatPr baseColWidth="10" defaultColWidth="14.5" defaultRowHeight="15" customHeight="1" x14ac:dyDescent="0.2"/>
  <cols>
    <col min="1" max="1" width="9.1640625" customWidth="1"/>
    <col min="2" max="2" width="97.5" customWidth="1"/>
    <col min="3" max="3" width="12.83203125" customWidth="1"/>
    <col min="4" max="4" width="15" customWidth="1"/>
    <col min="5" max="5" width="20.6640625" customWidth="1"/>
    <col min="6" max="6" width="11.83203125" customWidth="1"/>
    <col min="7" max="7" width="13.83203125" customWidth="1"/>
    <col min="8" max="8" width="7" hidden="1" customWidth="1"/>
    <col min="9" max="9" width="87.5" customWidth="1"/>
    <col min="10" max="19" width="7.6640625" customWidth="1"/>
    <col min="20" max="26" width="12.6640625" customWidth="1"/>
  </cols>
  <sheetData>
    <row r="1" spans="1:26" x14ac:dyDescent="0.2">
      <c r="A1" s="157" t="s">
        <v>0</v>
      </c>
      <c r="B1" s="158"/>
      <c r="C1" s="158"/>
      <c r="D1" s="158"/>
      <c r="E1" s="158"/>
      <c r="F1" s="158"/>
      <c r="G1" s="158"/>
      <c r="H1" s="158"/>
      <c r="I1" s="159"/>
    </row>
    <row r="2" spans="1:26" ht="73.5" customHeight="1" x14ac:dyDescent="0.2">
      <c r="A2" s="160" t="s">
        <v>1</v>
      </c>
      <c r="B2" s="161"/>
      <c r="C2" s="161"/>
      <c r="D2" s="161"/>
      <c r="E2" s="161"/>
      <c r="F2" s="161"/>
      <c r="G2" s="161"/>
      <c r="H2" s="161"/>
      <c r="I2" s="161"/>
    </row>
    <row r="3" spans="1:26" ht="36" x14ac:dyDescent="0.2">
      <c r="A3" s="1" t="s">
        <v>2</v>
      </c>
      <c r="B3" s="2" t="s">
        <v>3</v>
      </c>
      <c r="C3" s="2" t="s">
        <v>4</v>
      </c>
      <c r="D3" s="2" t="s">
        <v>5</v>
      </c>
      <c r="E3" s="2" t="s">
        <v>6</v>
      </c>
      <c r="F3" s="3" t="s">
        <v>7</v>
      </c>
      <c r="G3" s="2" t="s">
        <v>8</v>
      </c>
      <c r="H3" s="2" t="s">
        <v>9</v>
      </c>
      <c r="I3" s="4" t="s">
        <v>10</v>
      </c>
      <c r="J3" s="5"/>
      <c r="K3" s="5"/>
      <c r="L3" s="5"/>
      <c r="M3" s="5"/>
      <c r="N3" s="5"/>
      <c r="O3" s="5"/>
      <c r="P3" s="5"/>
      <c r="Q3" s="5"/>
      <c r="R3" s="5"/>
      <c r="S3" s="5"/>
      <c r="T3" s="5"/>
      <c r="U3" s="5"/>
      <c r="V3" s="5"/>
      <c r="W3" s="5"/>
      <c r="X3" s="5"/>
      <c r="Y3" s="5"/>
      <c r="Z3" s="5"/>
    </row>
    <row r="4" spans="1:26" ht="19" x14ac:dyDescent="0.25">
      <c r="A4" s="6"/>
      <c r="B4" s="7" t="s">
        <v>11</v>
      </c>
      <c r="C4" s="8"/>
      <c r="D4" s="8"/>
      <c r="E4" s="9"/>
      <c r="F4" s="9">
        <f>D6-C5</f>
        <v>230</v>
      </c>
      <c r="G4" s="10">
        <f>SUM(G5)/COUNT(G5)</f>
        <v>1</v>
      </c>
      <c r="H4" s="6"/>
      <c r="I4" s="6"/>
      <c r="J4" s="11"/>
      <c r="K4" s="11"/>
      <c r="L4" s="11"/>
      <c r="M4" s="11"/>
      <c r="N4" s="11"/>
      <c r="O4" s="11"/>
      <c r="P4" s="11"/>
      <c r="Q4" s="11"/>
      <c r="R4" s="11"/>
      <c r="S4" s="11"/>
      <c r="T4" s="11"/>
      <c r="U4" s="11"/>
      <c r="V4" s="11"/>
      <c r="W4" s="11"/>
      <c r="X4" s="11"/>
      <c r="Y4" s="11"/>
      <c r="Z4" s="11"/>
    </row>
    <row r="5" spans="1:26" x14ac:dyDescent="0.2">
      <c r="A5" s="12"/>
      <c r="B5" s="13" t="s">
        <v>12</v>
      </c>
      <c r="C5" s="14">
        <v>43039</v>
      </c>
      <c r="D5" s="14">
        <v>43269</v>
      </c>
      <c r="E5" s="15" t="s">
        <v>13</v>
      </c>
      <c r="F5" s="16">
        <f t="shared" ref="F5:F6" si="0">(D5-C5)+1</f>
        <v>231</v>
      </c>
      <c r="G5" s="17">
        <v>1</v>
      </c>
      <c r="H5" s="12"/>
      <c r="I5" s="12"/>
    </row>
    <row r="6" spans="1:26" x14ac:dyDescent="0.2">
      <c r="A6" s="12"/>
      <c r="B6" s="13" t="s">
        <v>11</v>
      </c>
      <c r="C6" s="14">
        <v>43039</v>
      </c>
      <c r="D6" s="14">
        <v>43269</v>
      </c>
      <c r="E6" s="15" t="s">
        <v>14</v>
      </c>
      <c r="F6" s="16">
        <f t="shared" si="0"/>
        <v>231</v>
      </c>
      <c r="G6" s="17">
        <v>1</v>
      </c>
      <c r="H6" s="12"/>
      <c r="I6" s="12"/>
    </row>
    <row r="7" spans="1:26" ht="19" x14ac:dyDescent="0.25">
      <c r="A7" s="6"/>
      <c r="B7" s="7" t="s">
        <v>15</v>
      </c>
      <c r="C7" s="8"/>
      <c r="D7" s="8"/>
      <c r="E7" s="9"/>
      <c r="F7" s="18">
        <f>D13-C8+1</f>
        <v>122</v>
      </c>
      <c r="G7" s="10">
        <f>SUM(G8:H13)/COUNT(G8:G13)</f>
        <v>1</v>
      </c>
      <c r="H7" s="6"/>
      <c r="I7" s="6"/>
      <c r="J7" s="11"/>
      <c r="K7" s="11"/>
      <c r="L7" s="11"/>
      <c r="M7" s="11"/>
      <c r="N7" s="11"/>
      <c r="O7" s="11"/>
      <c r="P7" s="11"/>
      <c r="Q7" s="11"/>
      <c r="R7" s="11"/>
      <c r="S7" s="11"/>
      <c r="T7" s="11"/>
      <c r="U7" s="11"/>
      <c r="V7" s="11"/>
      <c r="W7" s="11"/>
      <c r="X7" s="11"/>
      <c r="Y7" s="11"/>
      <c r="Z7" s="11"/>
    </row>
    <row r="8" spans="1:26" x14ac:dyDescent="0.2">
      <c r="A8" s="12"/>
      <c r="B8" s="13" t="s">
        <v>16</v>
      </c>
      <c r="C8" s="14">
        <v>43334</v>
      </c>
      <c r="D8" s="14">
        <v>43336</v>
      </c>
      <c r="E8" s="15" t="s">
        <v>17</v>
      </c>
      <c r="F8" s="16">
        <f t="shared" ref="F8:F13" si="1">D8-C8+1</f>
        <v>3</v>
      </c>
      <c r="G8" s="17">
        <v>1</v>
      </c>
      <c r="H8" s="12"/>
      <c r="I8" s="12"/>
    </row>
    <row r="9" spans="1:26" x14ac:dyDescent="0.2">
      <c r="A9" s="12"/>
      <c r="B9" s="13" t="s">
        <v>18</v>
      </c>
      <c r="C9" s="14">
        <v>43336</v>
      </c>
      <c r="D9" s="14">
        <v>43341</v>
      </c>
      <c r="E9" s="15" t="s">
        <v>17</v>
      </c>
      <c r="F9" s="16">
        <f t="shared" si="1"/>
        <v>6</v>
      </c>
      <c r="G9" s="17">
        <v>1</v>
      </c>
      <c r="H9" s="12"/>
      <c r="I9" s="12"/>
    </row>
    <row r="10" spans="1:26" x14ac:dyDescent="0.2">
      <c r="A10" s="12"/>
      <c r="B10" s="13" t="s">
        <v>19</v>
      </c>
      <c r="C10" s="14">
        <v>43344</v>
      </c>
      <c r="D10" s="14">
        <v>43417</v>
      </c>
      <c r="E10" s="15" t="s">
        <v>17</v>
      </c>
      <c r="F10" s="16">
        <f t="shared" si="1"/>
        <v>74</v>
      </c>
      <c r="G10" s="17">
        <v>1</v>
      </c>
      <c r="H10" s="12"/>
      <c r="I10" s="12"/>
    </row>
    <row r="11" spans="1:26" x14ac:dyDescent="0.2">
      <c r="A11" s="12"/>
      <c r="B11" s="13" t="s">
        <v>20</v>
      </c>
      <c r="C11" s="14">
        <v>43348</v>
      </c>
      <c r="D11" s="14">
        <v>43348</v>
      </c>
      <c r="E11" s="15" t="s">
        <v>17</v>
      </c>
      <c r="F11" s="16">
        <f t="shared" si="1"/>
        <v>1</v>
      </c>
      <c r="G11" s="17">
        <v>1</v>
      </c>
      <c r="H11" s="12"/>
      <c r="I11" s="12"/>
    </row>
    <row r="12" spans="1:26" x14ac:dyDescent="0.2">
      <c r="A12" s="12"/>
      <c r="B12" s="13" t="s">
        <v>21</v>
      </c>
      <c r="C12" s="14">
        <v>43344</v>
      </c>
      <c r="D12" s="14">
        <v>43356</v>
      </c>
      <c r="E12" s="15" t="s">
        <v>17</v>
      </c>
      <c r="F12" s="16">
        <f t="shared" si="1"/>
        <v>13</v>
      </c>
      <c r="G12" s="17">
        <v>1</v>
      </c>
      <c r="H12" s="12"/>
      <c r="I12" s="12"/>
    </row>
    <row r="13" spans="1:26" x14ac:dyDescent="0.2">
      <c r="A13" s="12"/>
      <c r="B13" s="13" t="s">
        <v>22</v>
      </c>
      <c r="C13" s="14">
        <v>43398</v>
      </c>
      <c r="D13" s="14">
        <v>43455</v>
      </c>
      <c r="E13" s="15" t="s">
        <v>17</v>
      </c>
      <c r="F13" s="16">
        <f t="shared" si="1"/>
        <v>58</v>
      </c>
      <c r="G13" s="17">
        <v>1</v>
      </c>
      <c r="H13" s="12"/>
      <c r="I13" s="12"/>
    </row>
    <row r="14" spans="1:26" ht="19" x14ac:dyDescent="0.25">
      <c r="A14" s="6"/>
      <c r="B14" s="7" t="s">
        <v>23</v>
      </c>
      <c r="C14" s="8"/>
      <c r="D14" s="8"/>
      <c r="E14" s="9"/>
      <c r="F14" s="18">
        <f>D17-C15+1</f>
        <v>232</v>
      </c>
      <c r="G14" s="19">
        <f>SUM(G15:G17)/(COUNT(G15:G17))</f>
        <v>1</v>
      </c>
      <c r="H14" s="6"/>
      <c r="I14" s="6"/>
      <c r="J14" s="11"/>
      <c r="K14" s="11"/>
      <c r="L14" s="11"/>
      <c r="M14" s="11"/>
      <c r="N14" s="11"/>
      <c r="O14" s="11"/>
      <c r="P14" s="11"/>
      <c r="Q14" s="11"/>
      <c r="R14" s="11"/>
      <c r="S14" s="11"/>
      <c r="T14" s="11"/>
      <c r="U14" s="11"/>
      <c r="V14" s="11"/>
      <c r="W14" s="11"/>
      <c r="X14" s="11"/>
      <c r="Y14" s="11"/>
      <c r="Z14" s="11"/>
    </row>
    <row r="15" spans="1:26" x14ac:dyDescent="0.2">
      <c r="A15" s="12"/>
      <c r="B15" s="13" t="s">
        <v>24</v>
      </c>
      <c r="C15" s="14">
        <v>43258</v>
      </c>
      <c r="D15" s="14">
        <v>43489</v>
      </c>
      <c r="E15" s="15" t="s">
        <v>25</v>
      </c>
      <c r="F15" s="16">
        <f t="shared" ref="F15:F17" si="2">D15-C15+1</f>
        <v>232</v>
      </c>
      <c r="G15" s="17">
        <v>1</v>
      </c>
      <c r="H15" s="20"/>
      <c r="I15" s="12"/>
    </row>
    <row r="16" spans="1:26" x14ac:dyDescent="0.2">
      <c r="A16" s="12"/>
      <c r="B16" s="13" t="s">
        <v>26</v>
      </c>
      <c r="C16" s="14">
        <v>43258</v>
      </c>
      <c r="D16" s="14">
        <v>43489</v>
      </c>
      <c r="E16" s="15" t="s">
        <v>17</v>
      </c>
      <c r="F16" s="16">
        <f t="shared" si="2"/>
        <v>232</v>
      </c>
      <c r="G16" s="17">
        <v>1</v>
      </c>
      <c r="H16" s="20"/>
      <c r="I16" s="12"/>
    </row>
    <row r="17" spans="1:26" x14ac:dyDescent="0.2">
      <c r="A17" s="12"/>
      <c r="B17" s="13" t="s">
        <v>27</v>
      </c>
      <c r="C17" s="14">
        <v>43258</v>
      </c>
      <c r="D17" s="14">
        <v>43489</v>
      </c>
      <c r="E17" s="15" t="s">
        <v>28</v>
      </c>
      <c r="F17" s="16">
        <f>D17-C15+1</f>
        <v>232</v>
      </c>
      <c r="G17" s="17">
        <v>1</v>
      </c>
      <c r="H17" s="20"/>
      <c r="I17" s="12"/>
      <c r="J17" s="21"/>
      <c r="K17" s="21"/>
      <c r="L17" s="21"/>
      <c r="M17" s="21"/>
      <c r="N17" s="21"/>
      <c r="O17" s="21"/>
      <c r="P17" s="21"/>
      <c r="Q17" s="21"/>
      <c r="R17" s="21"/>
      <c r="S17" s="21"/>
      <c r="T17" s="21"/>
      <c r="U17" s="21"/>
      <c r="V17" s="21"/>
      <c r="W17" s="21"/>
      <c r="X17" s="21"/>
      <c r="Y17" s="21"/>
      <c r="Z17" s="21"/>
    </row>
    <row r="18" spans="1:26" ht="19" x14ac:dyDescent="0.25">
      <c r="A18" s="6"/>
      <c r="B18" s="7" t="s">
        <v>29</v>
      </c>
      <c r="C18" s="8"/>
      <c r="D18" s="8"/>
      <c r="E18" s="9"/>
      <c r="F18" s="18"/>
      <c r="G18" s="10">
        <f>(G20+G31+G43+G55+G67)/5</f>
        <v>0.48666666666666664</v>
      </c>
      <c r="H18" s="6"/>
      <c r="I18" s="6"/>
      <c r="J18" s="11"/>
      <c r="K18" s="11"/>
      <c r="L18" s="11"/>
      <c r="M18" s="11"/>
      <c r="N18" s="11"/>
      <c r="O18" s="11"/>
      <c r="P18" s="11"/>
      <c r="Q18" s="11"/>
      <c r="R18" s="11"/>
      <c r="S18" s="11"/>
      <c r="T18" s="11"/>
      <c r="U18" s="11"/>
      <c r="V18" s="11"/>
      <c r="W18" s="11"/>
      <c r="X18" s="11"/>
      <c r="Y18" s="11"/>
      <c r="Z18" s="11"/>
    </row>
    <row r="19" spans="1:26" x14ac:dyDescent="0.2">
      <c r="A19" s="162" t="s">
        <v>30</v>
      </c>
      <c r="B19" s="159"/>
      <c r="C19" s="22"/>
      <c r="D19" s="22"/>
      <c r="E19" s="23"/>
      <c r="F19" s="24"/>
      <c r="G19" s="25"/>
      <c r="H19" s="26"/>
      <c r="I19" s="26"/>
    </row>
    <row r="20" spans="1:26" ht="15.75" customHeight="1" x14ac:dyDescent="0.2">
      <c r="A20" s="27"/>
      <c r="B20" s="28" t="s">
        <v>31</v>
      </c>
      <c r="C20" s="29"/>
      <c r="D20" s="29"/>
      <c r="E20" s="30"/>
      <c r="F20" s="30">
        <f>D29-C23+1</f>
        <v>271</v>
      </c>
      <c r="G20" s="31">
        <f>SUM(G21+G26)/2</f>
        <v>0.83333333333333326</v>
      </c>
      <c r="H20" s="32"/>
      <c r="I20" s="32"/>
    </row>
    <row r="21" spans="1:26" ht="15.75" customHeight="1" x14ac:dyDescent="0.2">
      <c r="A21" s="27"/>
      <c r="B21" s="33" t="s">
        <v>32</v>
      </c>
      <c r="C21" s="34"/>
      <c r="D21" s="34"/>
      <c r="E21" s="35"/>
      <c r="F21" s="36"/>
      <c r="G21" s="37">
        <f>SUM(G22:G25)/4</f>
        <v>1</v>
      </c>
      <c r="H21" s="38"/>
      <c r="I21" s="38"/>
    </row>
    <row r="22" spans="1:26" ht="15.75" customHeight="1" x14ac:dyDescent="0.2">
      <c r="A22" s="27"/>
      <c r="B22" s="39" t="s">
        <v>33</v>
      </c>
      <c r="C22" s="40">
        <v>43353</v>
      </c>
      <c r="D22" s="40">
        <v>43373</v>
      </c>
      <c r="E22" s="41" t="s">
        <v>17</v>
      </c>
      <c r="F22" s="36">
        <f t="shared" ref="F22:F25" si="3">D22-C22+1</f>
        <v>21</v>
      </c>
      <c r="G22" s="42">
        <v>1</v>
      </c>
      <c r="H22" s="38"/>
      <c r="I22" s="39"/>
    </row>
    <row r="23" spans="1:26" ht="15.75" customHeight="1" x14ac:dyDescent="0.2">
      <c r="A23" s="12"/>
      <c r="B23" s="39" t="s">
        <v>34</v>
      </c>
      <c r="C23" s="40">
        <v>43269</v>
      </c>
      <c r="D23" s="40">
        <v>43406</v>
      </c>
      <c r="E23" s="41" t="s">
        <v>17</v>
      </c>
      <c r="F23" s="36">
        <f t="shared" si="3"/>
        <v>138</v>
      </c>
      <c r="G23" s="42">
        <v>1</v>
      </c>
      <c r="H23" s="43"/>
      <c r="I23" s="39"/>
    </row>
    <row r="24" spans="1:26" ht="15.75" customHeight="1" x14ac:dyDescent="0.2">
      <c r="A24" s="12"/>
      <c r="B24" s="39" t="s">
        <v>35</v>
      </c>
      <c r="C24" s="40">
        <v>43344</v>
      </c>
      <c r="D24" s="40">
        <v>43388</v>
      </c>
      <c r="E24" s="41" t="s">
        <v>17</v>
      </c>
      <c r="F24" s="36">
        <f t="shared" si="3"/>
        <v>45</v>
      </c>
      <c r="G24" s="42">
        <v>1</v>
      </c>
      <c r="H24" s="43"/>
      <c r="I24" s="39"/>
    </row>
    <row r="25" spans="1:26" ht="15.75" customHeight="1" x14ac:dyDescent="0.2">
      <c r="A25" s="12"/>
      <c r="B25" s="39" t="s">
        <v>36</v>
      </c>
      <c r="C25" s="40">
        <v>43394</v>
      </c>
      <c r="D25" s="40">
        <v>43420</v>
      </c>
      <c r="E25" s="41" t="s">
        <v>17</v>
      </c>
      <c r="F25" s="36">
        <f t="shared" si="3"/>
        <v>27</v>
      </c>
      <c r="G25" s="42">
        <v>1</v>
      </c>
      <c r="H25" s="43"/>
      <c r="I25" s="39"/>
      <c r="J25" s="21"/>
      <c r="K25" s="21"/>
      <c r="L25" s="21"/>
      <c r="M25" s="21"/>
      <c r="N25" s="21"/>
      <c r="O25" s="21"/>
      <c r="P25" s="21"/>
      <c r="Q25" s="21"/>
      <c r="R25" s="21"/>
      <c r="S25" s="21"/>
      <c r="T25" s="21"/>
      <c r="U25" s="21"/>
      <c r="V25" s="21"/>
      <c r="W25" s="21"/>
      <c r="X25" s="21"/>
      <c r="Y25" s="21"/>
      <c r="Z25" s="21"/>
    </row>
    <row r="26" spans="1:26" ht="15.75" customHeight="1" x14ac:dyDescent="0.2">
      <c r="A26" s="12"/>
      <c r="B26" s="33" t="s">
        <v>37</v>
      </c>
      <c r="C26" s="34"/>
      <c r="D26" s="34"/>
      <c r="E26" s="35"/>
      <c r="F26" s="36"/>
      <c r="G26" s="37">
        <f>SUM(G27:G29)/3</f>
        <v>0.66666666666666663</v>
      </c>
      <c r="H26" s="38"/>
      <c r="I26" s="39"/>
    </row>
    <row r="27" spans="1:26" ht="15.75" customHeight="1" x14ac:dyDescent="0.2">
      <c r="A27" s="12"/>
      <c r="B27" s="44" t="s">
        <v>38</v>
      </c>
      <c r="C27" s="40">
        <v>43394</v>
      </c>
      <c r="D27" s="40">
        <v>43510</v>
      </c>
      <c r="E27" s="41" t="s">
        <v>17</v>
      </c>
      <c r="F27" s="36">
        <f t="shared" ref="F27:F29" si="4">D27-C27+1</f>
        <v>117</v>
      </c>
      <c r="G27" s="45">
        <v>1</v>
      </c>
      <c r="H27" s="39"/>
      <c r="I27" s="39"/>
    </row>
    <row r="28" spans="1:26" ht="15.75" customHeight="1" x14ac:dyDescent="0.2">
      <c r="A28" s="12"/>
      <c r="B28" s="44" t="s">
        <v>39</v>
      </c>
      <c r="C28" s="40">
        <v>43394</v>
      </c>
      <c r="D28" s="40">
        <v>43510</v>
      </c>
      <c r="E28" s="41" t="s">
        <v>17</v>
      </c>
      <c r="F28" s="36">
        <f t="shared" si="4"/>
        <v>117</v>
      </c>
      <c r="G28" s="45">
        <v>1</v>
      </c>
      <c r="H28" s="39"/>
      <c r="I28" s="39"/>
    </row>
    <row r="29" spans="1:26" ht="15.75" customHeight="1" x14ac:dyDescent="0.2">
      <c r="A29" s="12"/>
      <c r="B29" s="44" t="s">
        <v>40</v>
      </c>
      <c r="C29" s="46">
        <v>43525</v>
      </c>
      <c r="D29" s="46">
        <v>43539</v>
      </c>
      <c r="E29" s="41" t="s">
        <v>17</v>
      </c>
      <c r="F29" s="36">
        <f t="shared" si="4"/>
        <v>15</v>
      </c>
      <c r="G29" s="42">
        <v>0</v>
      </c>
      <c r="H29" s="39"/>
      <c r="I29" s="39"/>
    </row>
    <row r="30" spans="1:26" ht="15.75" customHeight="1" x14ac:dyDescent="0.2">
      <c r="A30" s="12"/>
      <c r="B30" s="44"/>
      <c r="C30" s="40"/>
      <c r="D30" s="40"/>
      <c r="E30" s="41"/>
      <c r="F30" s="36"/>
      <c r="G30" s="42"/>
      <c r="H30" s="39"/>
      <c r="I30" s="39"/>
    </row>
    <row r="31" spans="1:26" ht="15.75" customHeight="1" x14ac:dyDescent="0.2">
      <c r="A31" s="27"/>
      <c r="B31" s="47" t="s">
        <v>41</v>
      </c>
      <c r="C31" s="48"/>
      <c r="D31" s="49"/>
      <c r="E31" s="48"/>
      <c r="F31" s="50">
        <f>D41-C33+1</f>
        <v>207</v>
      </c>
      <c r="G31" s="51">
        <f>SUM(G32+G38)/2</f>
        <v>0.32500000000000001</v>
      </c>
      <c r="H31" s="52"/>
      <c r="I31" s="52"/>
    </row>
    <row r="32" spans="1:26" ht="15.75" customHeight="1" x14ac:dyDescent="0.2">
      <c r="A32" s="27"/>
      <c r="B32" s="53" t="s">
        <v>32</v>
      </c>
      <c r="C32" s="54"/>
      <c r="D32" s="54"/>
      <c r="E32" s="55"/>
      <c r="F32" s="56"/>
      <c r="G32" s="57">
        <f>SUM(G33:G37)/4</f>
        <v>0.65</v>
      </c>
      <c r="H32" s="58"/>
      <c r="I32" s="58"/>
    </row>
    <row r="33" spans="1:10" ht="15.75" customHeight="1" x14ac:dyDescent="0.2">
      <c r="A33" s="12"/>
      <c r="B33" s="59" t="s">
        <v>42</v>
      </c>
      <c r="C33" s="60">
        <v>43405</v>
      </c>
      <c r="D33" s="60">
        <v>43480</v>
      </c>
      <c r="E33" s="61" t="s">
        <v>17</v>
      </c>
      <c r="F33" s="62">
        <f t="shared" ref="F33:F37" si="5">D33-C33+1</f>
        <v>76</v>
      </c>
      <c r="G33" s="63">
        <v>1</v>
      </c>
      <c r="H33" s="64"/>
      <c r="I33" s="64"/>
    </row>
    <row r="34" spans="1:10" ht="15.75" customHeight="1" x14ac:dyDescent="0.2">
      <c r="A34" s="12"/>
      <c r="B34" s="59" t="s">
        <v>43</v>
      </c>
      <c r="C34" s="60">
        <v>43405</v>
      </c>
      <c r="D34" s="65">
        <v>43525</v>
      </c>
      <c r="E34" s="61" t="s">
        <v>17</v>
      </c>
      <c r="F34" s="62">
        <f t="shared" si="5"/>
        <v>121</v>
      </c>
      <c r="G34" s="66">
        <v>0.8</v>
      </c>
      <c r="H34" s="64"/>
      <c r="I34" s="64"/>
    </row>
    <row r="35" spans="1:10" ht="15.75" customHeight="1" x14ac:dyDescent="0.2">
      <c r="A35" s="12"/>
      <c r="B35" s="59" t="s">
        <v>44</v>
      </c>
      <c r="C35" s="60">
        <v>43405</v>
      </c>
      <c r="D35" s="65">
        <v>43525</v>
      </c>
      <c r="E35" s="61" t="s">
        <v>17</v>
      </c>
      <c r="F35" s="62">
        <f t="shared" si="5"/>
        <v>121</v>
      </c>
      <c r="G35" s="66">
        <v>0.8</v>
      </c>
      <c r="H35" s="64"/>
      <c r="I35" s="67"/>
    </row>
    <row r="36" spans="1:10" ht="15.75" customHeight="1" x14ac:dyDescent="0.2">
      <c r="A36" s="12"/>
      <c r="B36" s="68" t="s">
        <v>45</v>
      </c>
      <c r="C36" s="65">
        <v>43497</v>
      </c>
      <c r="D36" s="65">
        <v>43511</v>
      </c>
      <c r="E36" s="69" t="s">
        <v>46</v>
      </c>
      <c r="F36" s="62">
        <f t="shared" si="5"/>
        <v>15</v>
      </c>
      <c r="G36" s="63">
        <v>0</v>
      </c>
      <c r="H36" s="64"/>
      <c r="I36" s="64"/>
    </row>
    <row r="37" spans="1:10" ht="15.75" customHeight="1" x14ac:dyDescent="0.2">
      <c r="A37" s="12"/>
      <c r="B37" s="59" t="s">
        <v>47</v>
      </c>
      <c r="C37" s="65">
        <v>43525</v>
      </c>
      <c r="D37" s="65">
        <v>43539</v>
      </c>
      <c r="E37" s="61" t="s">
        <v>17</v>
      </c>
      <c r="F37" s="62">
        <f t="shared" si="5"/>
        <v>15</v>
      </c>
      <c r="G37" s="66">
        <v>0</v>
      </c>
      <c r="H37" s="64"/>
      <c r="I37" s="64"/>
    </row>
    <row r="38" spans="1:10" ht="15.75" customHeight="1" x14ac:dyDescent="0.2">
      <c r="A38" s="12"/>
      <c r="B38" s="53" t="s">
        <v>37</v>
      </c>
      <c r="C38" s="60"/>
      <c r="D38" s="60"/>
      <c r="E38" s="61"/>
      <c r="F38" s="62"/>
      <c r="G38" s="57">
        <f>SUM(G39:G41)/3</f>
        <v>0</v>
      </c>
      <c r="H38" s="58"/>
      <c r="I38" s="58"/>
    </row>
    <row r="39" spans="1:10" ht="15.75" customHeight="1" x14ac:dyDescent="0.2">
      <c r="A39" s="12"/>
      <c r="B39" s="59" t="s">
        <v>38</v>
      </c>
      <c r="C39" s="65">
        <v>43540</v>
      </c>
      <c r="D39" s="65">
        <v>43604</v>
      </c>
      <c r="E39" s="61" t="s">
        <v>17</v>
      </c>
      <c r="F39" s="62">
        <f t="shared" ref="F39:F41" si="6">D39-C39+1</f>
        <v>65</v>
      </c>
      <c r="G39" s="66">
        <v>0</v>
      </c>
      <c r="H39" s="64"/>
      <c r="I39" s="64"/>
    </row>
    <row r="40" spans="1:10" ht="15.75" customHeight="1" x14ac:dyDescent="0.2">
      <c r="A40" s="12"/>
      <c r="B40" s="59" t="s">
        <v>39</v>
      </c>
      <c r="C40" s="65">
        <v>43540</v>
      </c>
      <c r="D40" s="65">
        <v>43604</v>
      </c>
      <c r="E40" s="61" t="s">
        <v>17</v>
      </c>
      <c r="F40" s="62">
        <f t="shared" si="6"/>
        <v>65</v>
      </c>
      <c r="G40" s="66">
        <v>0</v>
      </c>
      <c r="H40" s="64"/>
      <c r="I40" s="64"/>
    </row>
    <row r="41" spans="1:10" ht="15.75" customHeight="1" x14ac:dyDescent="0.2">
      <c r="A41" s="12"/>
      <c r="B41" s="59" t="s">
        <v>40</v>
      </c>
      <c r="C41" s="65">
        <v>43604</v>
      </c>
      <c r="D41" s="65">
        <v>43611</v>
      </c>
      <c r="E41" s="61" t="s">
        <v>17</v>
      </c>
      <c r="F41" s="62">
        <f t="shared" si="6"/>
        <v>8</v>
      </c>
      <c r="G41" s="66">
        <v>0</v>
      </c>
      <c r="H41" s="64"/>
      <c r="I41" s="64"/>
    </row>
    <row r="42" spans="1:10" ht="15.75" customHeight="1" x14ac:dyDescent="0.2">
      <c r="A42" s="12"/>
      <c r="B42" s="59"/>
      <c r="C42" s="60"/>
      <c r="D42" s="60"/>
      <c r="E42" s="61"/>
      <c r="F42" s="61"/>
      <c r="G42" s="66"/>
      <c r="H42" s="64"/>
      <c r="I42" s="64"/>
    </row>
    <row r="43" spans="1:10" ht="15.75" customHeight="1" x14ac:dyDescent="0.2">
      <c r="A43" s="27"/>
      <c r="B43" s="70" t="s">
        <v>48</v>
      </c>
      <c r="C43" s="71"/>
      <c r="D43" s="71"/>
      <c r="E43" s="72"/>
      <c r="F43" s="73">
        <f>D53-C45+1</f>
        <v>245</v>
      </c>
      <c r="G43" s="74">
        <f>(G44+G50)/2</f>
        <v>0.24374999999999999</v>
      </c>
      <c r="H43" s="75"/>
      <c r="I43" s="75"/>
    </row>
    <row r="44" spans="1:10" ht="15.75" customHeight="1" x14ac:dyDescent="0.2">
      <c r="A44" s="27"/>
      <c r="B44" s="76" t="s">
        <v>32</v>
      </c>
      <c r="C44" s="71"/>
      <c r="D44" s="71"/>
      <c r="E44" s="77"/>
      <c r="F44" s="73"/>
      <c r="G44" s="78">
        <f>SUM(G45:G49)/4</f>
        <v>0.48749999999999999</v>
      </c>
      <c r="H44" s="79"/>
      <c r="I44" s="79"/>
    </row>
    <row r="45" spans="1:10" ht="15.75" customHeight="1" x14ac:dyDescent="0.2">
      <c r="A45" s="12"/>
      <c r="B45" s="80" t="s">
        <v>42</v>
      </c>
      <c r="C45" s="81">
        <v>43374</v>
      </c>
      <c r="D45" s="82">
        <v>43499</v>
      </c>
      <c r="E45" s="77" t="s">
        <v>17</v>
      </c>
      <c r="F45" s="83">
        <f t="shared" ref="F45:F49" si="7">D45-C45+1</f>
        <v>126</v>
      </c>
      <c r="G45" s="84">
        <v>0.9</v>
      </c>
      <c r="H45" s="85"/>
      <c r="I45" s="85"/>
    </row>
    <row r="46" spans="1:10" ht="15.75" customHeight="1" x14ac:dyDescent="0.2">
      <c r="A46" s="12"/>
      <c r="B46" s="80" t="s">
        <v>43</v>
      </c>
      <c r="C46" s="81">
        <v>43374</v>
      </c>
      <c r="D46" s="82">
        <v>43556</v>
      </c>
      <c r="E46" s="77" t="s">
        <v>17</v>
      </c>
      <c r="F46" s="83">
        <f t="shared" si="7"/>
        <v>183</v>
      </c>
      <c r="G46" s="84">
        <v>0.75</v>
      </c>
      <c r="H46" s="85"/>
      <c r="I46" s="85"/>
      <c r="J46" s="21"/>
    </row>
    <row r="47" spans="1:10" ht="15.75" customHeight="1" x14ac:dyDescent="0.2">
      <c r="A47" s="12"/>
      <c r="B47" s="80" t="s">
        <v>44</v>
      </c>
      <c r="C47" s="81">
        <v>43374</v>
      </c>
      <c r="D47" s="82">
        <v>43539</v>
      </c>
      <c r="E47" s="77" t="s">
        <v>17</v>
      </c>
      <c r="F47" s="83">
        <f t="shared" si="7"/>
        <v>166</v>
      </c>
      <c r="G47" s="86">
        <v>0.3</v>
      </c>
      <c r="H47" s="85"/>
      <c r="I47" s="85"/>
      <c r="J47" s="21"/>
    </row>
    <row r="48" spans="1:10" ht="15.75" customHeight="1" x14ac:dyDescent="0.2">
      <c r="A48" s="12"/>
      <c r="B48" s="87" t="s">
        <v>49</v>
      </c>
      <c r="C48" s="82">
        <v>43503</v>
      </c>
      <c r="D48" s="82">
        <v>43518</v>
      </c>
      <c r="E48" s="88" t="s">
        <v>46</v>
      </c>
      <c r="F48" s="83">
        <f t="shared" si="7"/>
        <v>16</v>
      </c>
      <c r="G48" s="84">
        <v>0</v>
      </c>
      <c r="H48" s="85"/>
      <c r="I48" s="85"/>
      <c r="J48" s="21"/>
    </row>
    <row r="49" spans="1:10" ht="15.75" customHeight="1" x14ac:dyDescent="0.2">
      <c r="A49" s="12"/>
      <c r="B49" s="80" t="s">
        <v>47</v>
      </c>
      <c r="C49" s="82">
        <v>43540</v>
      </c>
      <c r="D49" s="82">
        <v>43604</v>
      </c>
      <c r="E49" s="77" t="s">
        <v>17</v>
      </c>
      <c r="F49" s="83">
        <f t="shared" si="7"/>
        <v>65</v>
      </c>
      <c r="G49" s="86">
        <v>0</v>
      </c>
      <c r="H49" s="85"/>
      <c r="I49" s="85"/>
      <c r="J49" s="21"/>
    </row>
    <row r="50" spans="1:10" ht="15.75" customHeight="1" x14ac:dyDescent="0.2">
      <c r="A50" s="12"/>
      <c r="B50" s="76" t="s">
        <v>37</v>
      </c>
      <c r="C50" s="81"/>
      <c r="D50" s="81"/>
      <c r="E50" s="77"/>
      <c r="F50" s="83"/>
      <c r="G50" s="89">
        <f>SUM(G51:G53)/3</f>
        <v>0</v>
      </c>
      <c r="H50" s="79"/>
      <c r="I50" s="85"/>
    </row>
    <row r="51" spans="1:10" ht="15.75" customHeight="1" x14ac:dyDescent="0.2">
      <c r="A51" s="12"/>
      <c r="B51" s="80" t="s">
        <v>38</v>
      </c>
      <c r="C51" s="82">
        <v>43518</v>
      </c>
      <c r="D51" s="82">
        <v>43540</v>
      </c>
      <c r="E51" s="77" t="s">
        <v>17</v>
      </c>
      <c r="F51" s="83">
        <f t="shared" ref="F51:F53" si="8">D51-C51+1</f>
        <v>23</v>
      </c>
      <c r="G51" s="90">
        <v>0</v>
      </c>
      <c r="H51" s="85"/>
      <c r="I51" s="85"/>
    </row>
    <row r="52" spans="1:10" ht="15.75" customHeight="1" x14ac:dyDescent="0.2">
      <c r="A52" s="12"/>
      <c r="B52" s="80" t="s">
        <v>39</v>
      </c>
      <c r="C52" s="82">
        <v>43604</v>
      </c>
      <c r="D52" s="82">
        <v>43611</v>
      </c>
      <c r="E52" s="77" t="s">
        <v>17</v>
      </c>
      <c r="F52" s="83">
        <f t="shared" si="8"/>
        <v>8</v>
      </c>
      <c r="G52" s="86">
        <v>0</v>
      </c>
      <c r="H52" s="85"/>
      <c r="I52" s="85"/>
    </row>
    <row r="53" spans="1:10" ht="15.75" customHeight="1" x14ac:dyDescent="0.2">
      <c r="A53" s="12"/>
      <c r="B53" s="80" t="s">
        <v>40</v>
      </c>
      <c r="C53" s="82">
        <v>43611</v>
      </c>
      <c r="D53" s="82">
        <v>43618</v>
      </c>
      <c r="E53" s="77" t="s">
        <v>17</v>
      </c>
      <c r="F53" s="83">
        <f t="shared" si="8"/>
        <v>8</v>
      </c>
      <c r="G53" s="86">
        <v>0</v>
      </c>
      <c r="H53" s="85"/>
      <c r="I53" s="85"/>
    </row>
    <row r="54" spans="1:10" ht="15.75" customHeight="1" x14ac:dyDescent="0.2">
      <c r="A54" s="27"/>
      <c r="B54" s="80"/>
      <c r="C54" s="81"/>
      <c r="D54" s="81"/>
      <c r="E54" s="77"/>
      <c r="F54" s="83"/>
      <c r="G54" s="90"/>
      <c r="H54" s="75"/>
      <c r="I54" s="75"/>
    </row>
    <row r="55" spans="1:10" ht="15.75" customHeight="1" x14ac:dyDescent="0.2">
      <c r="A55" s="27"/>
      <c r="B55" s="91" t="s">
        <v>50</v>
      </c>
      <c r="C55" s="92"/>
      <c r="D55" s="92"/>
      <c r="E55" s="93"/>
      <c r="F55" s="94">
        <f>D65-C57+1</f>
        <v>184</v>
      </c>
      <c r="G55" s="95">
        <f>(G56+G62)/2</f>
        <v>0.28125</v>
      </c>
      <c r="H55" s="96"/>
      <c r="I55" s="96"/>
    </row>
    <row r="56" spans="1:10" ht="15.75" customHeight="1" x14ac:dyDescent="0.2">
      <c r="A56" s="12"/>
      <c r="B56" s="97" t="s">
        <v>32</v>
      </c>
      <c r="C56" s="92"/>
      <c r="D56" s="98"/>
      <c r="E56" s="99"/>
      <c r="F56" s="100"/>
      <c r="G56" s="101">
        <f>SUM(G57:G61)/4</f>
        <v>0.5625</v>
      </c>
      <c r="H56" s="102"/>
      <c r="I56" s="102"/>
    </row>
    <row r="57" spans="1:10" ht="15.75" customHeight="1" x14ac:dyDescent="0.2">
      <c r="A57" s="12"/>
      <c r="B57" s="103" t="s">
        <v>42</v>
      </c>
      <c r="C57" s="98">
        <v>43435</v>
      </c>
      <c r="D57" s="104">
        <v>43539</v>
      </c>
      <c r="E57" s="99" t="s">
        <v>17</v>
      </c>
      <c r="F57" s="105">
        <f t="shared" ref="F57:F61" si="9">D57-C57+1</f>
        <v>105</v>
      </c>
      <c r="G57" s="106">
        <v>0.5</v>
      </c>
      <c r="H57" s="107"/>
      <c r="I57" s="102"/>
      <c r="J57" s="21"/>
    </row>
    <row r="58" spans="1:10" ht="15.75" customHeight="1" x14ac:dyDescent="0.2">
      <c r="A58" s="12"/>
      <c r="B58" s="103" t="s">
        <v>43</v>
      </c>
      <c r="C58" s="98">
        <v>43435</v>
      </c>
      <c r="D58" s="104">
        <v>43539</v>
      </c>
      <c r="E58" s="99" t="s">
        <v>17</v>
      </c>
      <c r="F58" s="105">
        <f t="shared" si="9"/>
        <v>105</v>
      </c>
      <c r="G58" s="108">
        <v>0.75</v>
      </c>
      <c r="H58" s="107"/>
      <c r="I58" s="102"/>
      <c r="J58" s="21"/>
    </row>
    <row r="59" spans="1:10" ht="15.75" customHeight="1" x14ac:dyDescent="0.2">
      <c r="A59" s="12"/>
      <c r="B59" s="103" t="s">
        <v>44</v>
      </c>
      <c r="C59" s="98">
        <v>43435</v>
      </c>
      <c r="D59" s="104">
        <v>43492</v>
      </c>
      <c r="E59" s="99" t="s">
        <v>17</v>
      </c>
      <c r="F59" s="105">
        <f t="shared" si="9"/>
        <v>58</v>
      </c>
      <c r="G59" s="108">
        <v>1</v>
      </c>
      <c r="H59" s="107"/>
      <c r="I59" s="102"/>
      <c r="J59" s="21"/>
    </row>
    <row r="60" spans="1:10" ht="15.75" customHeight="1" x14ac:dyDescent="0.2">
      <c r="A60" s="12"/>
      <c r="B60" s="109" t="s">
        <v>49</v>
      </c>
      <c r="C60" s="104">
        <v>43496</v>
      </c>
      <c r="D60" s="104">
        <v>43510</v>
      </c>
      <c r="E60" s="110" t="s">
        <v>46</v>
      </c>
      <c r="F60" s="105">
        <f t="shared" si="9"/>
        <v>15</v>
      </c>
      <c r="G60" s="108">
        <v>0</v>
      </c>
      <c r="H60" s="107"/>
      <c r="I60" s="102"/>
    </row>
    <row r="61" spans="1:10" ht="15.75" customHeight="1" x14ac:dyDescent="0.2">
      <c r="A61" s="12"/>
      <c r="B61" s="103" t="s">
        <v>47</v>
      </c>
      <c r="C61" s="104">
        <v>43540</v>
      </c>
      <c r="D61" s="104">
        <v>43604</v>
      </c>
      <c r="E61" s="99" t="s">
        <v>17</v>
      </c>
      <c r="F61" s="105">
        <f t="shared" si="9"/>
        <v>65</v>
      </c>
      <c r="G61" s="106">
        <v>0</v>
      </c>
      <c r="H61" s="107"/>
      <c r="I61" s="102"/>
    </row>
    <row r="62" spans="1:10" ht="15.75" customHeight="1" x14ac:dyDescent="0.2">
      <c r="A62" s="12"/>
      <c r="B62" s="97" t="s">
        <v>37</v>
      </c>
      <c r="C62" s="98"/>
      <c r="D62" s="98"/>
      <c r="E62" s="99"/>
      <c r="F62" s="105"/>
      <c r="G62" s="101">
        <f>SUM(G63:G65)/3</f>
        <v>0</v>
      </c>
      <c r="H62" s="102"/>
      <c r="I62" s="102"/>
    </row>
    <row r="63" spans="1:10" ht="15.75" customHeight="1" x14ac:dyDescent="0.2">
      <c r="A63" s="12"/>
      <c r="B63" s="103" t="s">
        <v>38</v>
      </c>
      <c r="C63" s="104">
        <v>43518</v>
      </c>
      <c r="D63" s="104">
        <v>43540</v>
      </c>
      <c r="E63" s="99" t="s">
        <v>17</v>
      </c>
      <c r="F63" s="105">
        <f t="shared" ref="F63:F65" si="10">D63-C63+1</f>
        <v>23</v>
      </c>
      <c r="G63" s="106">
        <v>0</v>
      </c>
      <c r="H63" s="107"/>
      <c r="I63" s="102"/>
    </row>
    <row r="64" spans="1:10" ht="15.75" customHeight="1" x14ac:dyDescent="0.2">
      <c r="A64" s="12"/>
      <c r="B64" s="103" t="s">
        <v>39</v>
      </c>
      <c r="C64" s="104">
        <v>43604</v>
      </c>
      <c r="D64" s="104">
        <v>43611</v>
      </c>
      <c r="E64" s="99" t="s">
        <v>17</v>
      </c>
      <c r="F64" s="105">
        <f t="shared" si="10"/>
        <v>8</v>
      </c>
      <c r="G64" s="106">
        <v>0</v>
      </c>
      <c r="H64" s="107"/>
      <c r="I64" s="107"/>
    </row>
    <row r="65" spans="1:26" ht="15.75" customHeight="1" x14ac:dyDescent="0.2">
      <c r="A65" s="12"/>
      <c r="B65" s="103" t="s">
        <v>40</v>
      </c>
      <c r="C65" s="104">
        <v>43611</v>
      </c>
      <c r="D65" s="104">
        <v>43618</v>
      </c>
      <c r="E65" s="99" t="s">
        <v>17</v>
      </c>
      <c r="F65" s="105">
        <f t="shared" si="10"/>
        <v>8</v>
      </c>
      <c r="G65" s="106">
        <v>0</v>
      </c>
      <c r="H65" s="107"/>
      <c r="I65" s="107"/>
    </row>
    <row r="66" spans="1:26" ht="15.75" customHeight="1" x14ac:dyDescent="0.2">
      <c r="B66" s="111"/>
      <c r="C66" s="112"/>
      <c r="D66" s="112"/>
      <c r="E66" s="113"/>
      <c r="F66" s="114"/>
      <c r="G66" s="113"/>
      <c r="H66" s="111"/>
      <c r="I66" s="111"/>
    </row>
    <row r="67" spans="1:26" ht="15.75" customHeight="1" x14ac:dyDescent="0.2">
      <c r="A67" s="12"/>
      <c r="B67" s="115" t="s">
        <v>51</v>
      </c>
      <c r="C67" s="116"/>
      <c r="D67" s="116"/>
      <c r="E67" s="117"/>
      <c r="F67" s="118">
        <f>D72-C69+1</f>
        <v>684</v>
      </c>
      <c r="G67" s="119">
        <f>SUM(G68)</f>
        <v>0.75</v>
      </c>
      <c r="H67" s="120"/>
      <c r="I67" s="121"/>
    </row>
    <row r="68" spans="1:26" ht="15.75" customHeight="1" x14ac:dyDescent="0.2">
      <c r="A68" s="12"/>
      <c r="B68" s="122" t="s">
        <v>32</v>
      </c>
      <c r="C68" s="116"/>
      <c r="D68" s="116"/>
      <c r="E68" s="123"/>
      <c r="F68" s="124"/>
      <c r="G68" s="125">
        <f>SUM(G69:G72)/4</f>
        <v>0.75</v>
      </c>
      <c r="H68" s="126"/>
      <c r="I68" s="121"/>
    </row>
    <row r="69" spans="1:26" ht="15.75" customHeight="1" x14ac:dyDescent="0.2">
      <c r="A69" s="12"/>
      <c r="B69" s="127" t="s">
        <v>42</v>
      </c>
      <c r="C69" s="128">
        <v>42856</v>
      </c>
      <c r="D69" s="128">
        <v>42951</v>
      </c>
      <c r="E69" s="123" t="s">
        <v>17</v>
      </c>
      <c r="F69" s="124">
        <f t="shared" ref="F69:F72" si="11">D69-C69+1</f>
        <v>96</v>
      </c>
      <c r="G69" s="129">
        <v>1</v>
      </c>
      <c r="H69" s="121"/>
      <c r="I69" s="121"/>
    </row>
    <row r="70" spans="1:26" ht="15.75" customHeight="1" x14ac:dyDescent="0.2">
      <c r="A70" s="12"/>
      <c r="B70" s="127" t="s">
        <v>43</v>
      </c>
      <c r="C70" s="128">
        <v>42887</v>
      </c>
      <c r="D70" s="128">
        <v>42951</v>
      </c>
      <c r="E70" s="123" t="s">
        <v>17</v>
      </c>
      <c r="F70" s="124">
        <f t="shared" si="11"/>
        <v>65</v>
      </c>
      <c r="G70" s="129">
        <v>1</v>
      </c>
      <c r="H70" s="121"/>
      <c r="I70" s="121"/>
      <c r="J70" s="21"/>
    </row>
    <row r="71" spans="1:26" ht="15.75" customHeight="1" x14ac:dyDescent="0.2">
      <c r="A71" s="12"/>
      <c r="B71" s="127" t="s">
        <v>44</v>
      </c>
      <c r="C71" s="128">
        <v>42917</v>
      </c>
      <c r="D71" s="128">
        <v>42951</v>
      </c>
      <c r="E71" s="123" t="s">
        <v>17</v>
      </c>
      <c r="F71" s="124">
        <f t="shared" si="11"/>
        <v>35</v>
      </c>
      <c r="G71" s="129">
        <v>1</v>
      </c>
      <c r="H71" s="121"/>
      <c r="I71" s="121"/>
      <c r="J71" s="21"/>
    </row>
    <row r="72" spans="1:26" ht="15.75" customHeight="1" x14ac:dyDescent="0.2">
      <c r="A72" s="12"/>
      <c r="B72" s="127" t="s">
        <v>52</v>
      </c>
      <c r="C72" s="128">
        <v>43398</v>
      </c>
      <c r="D72" s="130">
        <v>43539</v>
      </c>
      <c r="E72" s="123" t="s">
        <v>17</v>
      </c>
      <c r="F72" s="124">
        <f t="shared" si="11"/>
        <v>142</v>
      </c>
      <c r="G72" s="129">
        <v>0</v>
      </c>
      <c r="H72" s="121"/>
      <c r="I72" s="121"/>
      <c r="J72" s="21"/>
    </row>
    <row r="73" spans="1:26" ht="15.75" customHeight="1" x14ac:dyDescent="0.2">
      <c r="A73" s="12"/>
      <c r="B73" s="122"/>
      <c r="C73" s="128"/>
      <c r="D73" s="128"/>
      <c r="E73" s="123"/>
      <c r="F73" s="124"/>
      <c r="G73" s="131"/>
      <c r="H73" s="126"/>
      <c r="I73" s="121"/>
    </row>
    <row r="74" spans="1:26" ht="15.75" customHeight="1" x14ac:dyDescent="0.2">
      <c r="A74" s="132"/>
      <c r="B74" s="7" t="s">
        <v>53</v>
      </c>
      <c r="C74" s="133"/>
      <c r="D74" s="133"/>
      <c r="E74" s="134"/>
      <c r="F74" s="135">
        <f>D95-C76+1</f>
        <v>245</v>
      </c>
      <c r="G74" s="136">
        <f>SUM(G75+G77+G81+G84+G86+G89+G91)/7</f>
        <v>0</v>
      </c>
      <c r="H74" s="137"/>
      <c r="I74" s="137"/>
      <c r="J74" s="138"/>
      <c r="K74" s="138"/>
      <c r="L74" s="138"/>
      <c r="M74" s="138"/>
      <c r="N74" s="138"/>
      <c r="O74" s="138"/>
      <c r="P74" s="138"/>
      <c r="Q74" s="138"/>
      <c r="R74" s="138"/>
      <c r="S74" s="138"/>
      <c r="T74" s="138"/>
      <c r="U74" s="138"/>
      <c r="V74" s="138"/>
      <c r="W74" s="138"/>
      <c r="X74" s="138"/>
      <c r="Y74" s="138"/>
      <c r="Z74" s="138"/>
    </row>
    <row r="75" spans="1:26" ht="15.75" customHeight="1" x14ac:dyDescent="0.2">
      <c r="A75" s="12"/>
      <c r="B75" s="139" t="s">
        <v>54</v>
      </c>
      <c r="C75" s="14"/>
      <c r="D75" s="14"/>
      <c r="E75" s="15"/>
      <c r="F75" s="16"/>
      <c r="G75" s="140">
        <f>SUM(G76)</f>
        <v>0</v>
      </c>
      <c r="H75" s="12"/>
      <c r="I75" s="12"/>
    </row>
    <row r="76" spans="1:26" ht="15.75" customHeight="1" x14ac:dyDescent="0.2">
      <c r="A76" s="12"/>
      <c r="B76" s="13" t="s">
        <v>55</v>
      </c>
      <c r="C76" s="141">
        <v>43518</v>
      </c>
      <c r="D76" s="141">
        <v>43539</v>
      </c>
      <c r="E76" s="15" t="s">
        <v>17</v>
      </c>
      <c r="F76" s="16">
        <f>D76-C76+1</f>
        <v>22</v>
      </c>
      <c r="G76" s="17">
        <v>0</v>
      </c>
      <c r="H76" s="12"/>
      <c r="I76" s="12"/>
    </row>
    <row r="77" spans="1:26" ht="15.75" customHeight="1" x14ac:dyDescent="0.2">
      <c r="A77" s="12"/>
      <c r="B77" s="139" t="s">
        <v>56</v>
      </c>
      <c r="C77" s="14"/>
      <c r="D77" s="14"/>
      <c r="E77" s="15"/>
      <c r="F77" s="16"/>
      <c r="G77" s="140">
        <f>SUM(G78:G80)/(COUNT(G78:G80))</f>
        <v>0</v>
      </c>
      <c r="H77" s="12"/>
      <c r="I77" s="12"/>
    </row>
    <row r="78" spans="1:26" ht="15.75" customHeight="1" x14ac:dyDescent="0.2">
      <c r="A78" s="12"/>
      <c r="B78" s="13" t="s">
        <v>57</v>
      </c>
      <c r="C78" s="141">
        <v>43539</v>
      </c>
      <c r="D78" s="141">
        <v>43604</v>
      </c>
      <c r="E78" s="15" t="s">
        <v>17</v>
      </c>
      <c r="F78" s="16">
        <f>D78-C78+1</f>
        <v>66</v>
      </c>
      <c r="G78" s="17">
        <v>0</v>
      </c>
      <c r="H78" s="12"/>
      <c r="I78" s="12"/>
    </row>
    <row r="79" spans="1:26" ht="15.75" customHeight="1" x14ac:dyDescent="0.2">
      <c r="A79" s="12"/>
      <c r="B79" s="13" t="s">
        <v>58</v>
      </c>
      <c r="C79" s="141">
        <v>43604</v>
      </c>
      <c r="D79" s="141">
        <v>43610</v>
      </c>
      <c r="E79" s="15" t="s">
        <v>17</v>
      </c>
      <c r="F79" s="16">
        <f>D79-C79+1</f>
        <v>7</v>
      </c>
      <c r="G79" s="17">
        <v>0</v>
      </c>
      <c r="H79" s="12"/>
      <c r="I79" s="12"/>
    </row>
    <row r="80" spans="1:26" ht="15.75" customHeight="1" x14ac:dyDescent="0.2">
      <c r="A80" s="12"/>
      <c r="B80" s="13" t="s">
        <v>59</v>
      </c>
      <c r="C80" s="141">
        <v>43604</v>
      </c>
      <c r="D80" s="141">
        <v>43610</v>
      </c>
      <c r="E80" s="15" t="s">
        <v>17</v>
      </c>
      <c r="F80" s="16">
        <f t="shared" ref="F78:F80" si="12">D80-C80+1</f>
        <v>7</v>
      </c>
      <c r="G80" s="17">
        <v>0</v>
      </c>
      <c r="H80" s="12"/>
      <c r="I80" s="12"/>
    </row>
    <row r="81" spans="1:26" ht="15.75" customHeight="1" x14ac:dyDescent="0.2">
      <c r="A81" s="12"/>
      <c r="B81" s="139" t="s">
        <v>60</v>
      </c>
      <c r="C81" s="14"/>
      <c r="D81" s="14"/>
      <c r="E81" s="15"/>
      <c r="F81" s="16"/>
      <c r="G81" s="140">
        <f>SUM(G82:G83)/2</f>
        <v>0</v>
      </c>
      <c r="H81" s="12"/>
      <c r="I81" s="12"/>
    </row>
    <row r="82" spans="1:26" ht="15.75" customHeight="1" x14ac:dyDescent="0.2">
      <c r="A82" s="15"/>
      <c r="B82" s="13" t="s">
        <v>61</v>
      </c>
      <c r="C82" s="141">
        <v>43610</v>
      </c>
      <c r="D82" s="141">
        <v>43643</v>
      </c>
      <c r="E82" s="15" t="s">
        <v>17</v>
      </c>
      <c r="F82" s="16">
        <f>D82-C82+1</f>
        <v>34</v>
      </c>
      <c r="G82" s="17">
        <v>0</v>
      </c>
      <c r="H82" s="12"/>
      <c r="I82" s="12"/>
    </row>
    <row r="83" spans="1:26" ht="15.75" customHeight="1" x14ac:dyDescent="0.2">
      <c r="A83" s="12"/>
      <c r="B83" s="13" t="s">
        <v>62</v>
      </c>
      <c r="C83" s="141">
        <v>43610</v>
      </c>
      <c r="D83" s="141">
        <v>43643</v>
      </c>
      <c r="E83" s="15" t="s">
        <v>17</v>
      </c>
      <c r="F83" s="16">
        <f>D83-C83+1</f>
        <v>34</v>
      </c>
      <c r="G83" s="17">
        <v>0</v>
      </c>
      <c r="H83" s="12"/>
      <c r="I83" s="12"/>
    </row>
    <row r="84" spans="1:26" ht="15.75" customHeight="1" x14ac:dyDescent="0.2">
      <c r="A84" s="12"/>
      <c r="B84" s="139" t="s">
        <v>63</v>
      </c>
      <c r="C84" s="14"/>
      <c r="D84" s="14"/>
      <c r="E84" s="15"/>
      <c r="F84" s="16"/>
      <c r="G84" s="140">
        <f>G85</f>
        <v>0</v>
      </c>
      <c r="H84" s="12"/>
      <c r="I84" s="12"/>
    </row>
    <row r="85" spans="1:26" ht="15.75" customHeight="1" x14ac:dyDescent="0.2">
      <c r="A85" s="12"/>
      <c r="B85" s="13" t="s">
        <v>64</v>
      </c>
      <c r="C85" s="141">
        <v>43643</v>
      </c>
      <c r="D85" s="141">
        <v>43673</v>
      </c>
      <c r="E85" s="15" t="s">
        <v>17</v>
      </c>
      <c r="F85" s="16">
        <f>D85-C85+1</f>
        <v>31</v>
      </c>
      <c r="G85" s="17">
        <v>0</v>
      </c>
      <c r="H85" s="12"/>
      <c r="I85" s="12"/>
    </row>
    <row r="86" spans="1:26" ht="15.75" customHeight="1" x14ac:dyDescent="0.2">
      <c r="A86" s="12"/>
      <c r="B86" s="139" t="s">
        <v>65</v>
      </c>
      <c r="C86" s="14"/>
      <c r="D86" s="14"/>
      <c r="E86" s="15"/>
      <c r="F86" s="16"/>
      <c r="G86" s="140">
        <f>SUM(G87:G88)/2</f>
        <v>0</v>
      </c>
      <c r="H86" s="12"/>
      <c r="I86" s="12"/>
    </row>
    <row r="87" spans="1:26" ht="15.75" customHeight="1" x14ac:dyDescent="0.2">
      <c r="A87" s="12"/>
      <c r="B87" s="13" t="s">
        <v>66</v>
      </c>
      <c r="C87" s="141">
        <v>43673</v>
      </c>
      <c r="D87" s="141">
        <v>43687</v>
      </c>
      <c r="E87" s="15" t="s">
        <v>17</v>
      </c>
      <c r="F87" s="16">
        <f t="shared" ref="F87:F88" si="13">D87-C87+1</f>
        <v>15</v>
      </c>
      <c r="G87" s="17">
        <v>0</v>
      </c>
      <c r="H87" s="12"/>
      <c r="I87" s="12"/>
    </row>
    <row r="88" spans="1:26" ht="15.75" customHeight="1" x14ac:dyDescent="0.2">
      <c r="A88" s="12"/>
      <c r="B88" s="13" t="s">
        <v>67</v>
      </c>
      <c r="C88" s="141">
        <v>43673</v>
      </c>
      <c r="D88" s="141">
        <v>43687</v>
      </c>
      <c r="E88" s="15" t="s">
        <v>17</v>
      </c>
      <c r="F88" s="16">
        <f t="shared" si="13"/>
        <v>15</v>
      </c>
      <c r="G88" s="17">
        <v>0</v>
      </c>
      <c r="H88" s="12"/>
      <c r="I88" s="12"/>
    </row>
    <row r="89" spans="1:26" ht="15.75" customHeight="1" x14ac:dyDescent="0.2">
      <c r="A89" s="12"/>
      <c r="B89" s="139" t="s">
        <v>68</v>
      </c>
      <c r="C89" s="14"/>
      <c r="D89" s="14"/>
      <c r="E89" s="15"/>
      <c r="F89" s="16"/>
      <c r="G89" s="140">
        <f>G90</f>
        <v>0</v>
      </c>
      <c r="H89" s="12"/>
      <c r="I89" s="12"/>
    </row>
    <row r="90" spans="1:26" ht="15.75" customHeight="1" x14ac:dyDescent="0.2">
      <c r="A90" s="12"/>
      <c r="B90" s="13" t="s">
        <v>69</v>
      </c>
      <c r="C90" s="141">
        <v>43687</v>
      </c>
      <c r="D90" s="141">
        <v>43687</v>
      </c>
      <c r="E90" s="15" t="s">
        <v>25</v>
      </c>
      <c r="F90" s="16">
        <f>D90-C90+1</f>
        <v>1</v>
      </c>
      <c r="G90" s="17">
        <v>0</v>
      </c>
      <c r="H90" s="12"/>
      <c r="I90" s="12"/>
    </row>
    <row r="91" spans="1:26" ht="15.75" customHeight="1" x14ac:dyDescent="0.25">
      <c r="A91" s="142"/>
      <c r="B91" s="139" t="s">
        <v>70</v>
      </c>
      <c r="C91" s="14"/>
      <c r="D91" s="14"/>
      <c r="E91" s="15"/>
      <c r="F91" s="16"/>
      <c r="G91" s="140">
        <f>SUM(G93:G95)/4</f>
        <v>0</v>
      </c>
      <c r="H91" s="142"/>
      <c r="I91" s="143"/>
      <c r="J91" s="11"/>
      <c r="K91" s="11"/>
      <c r="L91" s="11"/>
      <c r="M91" s="11"/>
      <c r="N91" s="11"/>
      <c r="O91" s="11"/>
      <c r="P91" s="11"/>
      <c r="Q91" s="11"/>
      <c r="R91" s="11"/>
      <c r="S91" s="11"/>
      <c r="T91" s="11"/>
      <c r="U91" s="11"/>
      <c r="V91" s="11"/>
      <c r="W91" s="11"/>
      <c r="X91" s="11"/>
      <c r="Y91" s="11"/>
      <c r="Z91" s="11"/>
    </row>
    <row r="92" spans="1:26" ht="15.75" customHeight="1" x14ac:dyDescent="0.2">
      <c r="A92" s="12"/>
      <c r="B92" s="13" t="s">
        <v>71</v>
      </c>
      <c r="C92" s="141">
        <v>43687</v>
      </c>
      <c r="D92" s="141">
        <v>43748</v>
      </c>
      <c r="E92" s="15" t="s">
        <v>17</v>
      </c>
      <c r="F92" s="16">
        <f t="shared" ref="F92:F95" si="14">D92-C92+1</f>
        <v>62</v>
      </c>
      <c r="G92" s="17">
        <v>0</v>
      </c>
      <c r="H92" s="12"/>
      <c r="I92" s="12"/>
    </row>
    <row r="93" spans="1:26" ht="15.75" customHeight="1" x14ac:dyDescent="0.2">
      <c r="A93" s="12"/>
      <c r="B93" s="13" t="s">
        <v>72</v>
      </c>
      <c r="C93" s="141">
        <v>43687</v>
      </c>
      <c r="D93" s="141">
        <v>43748</v>
      </c>
      <c r="E93" s="15" t="s">
        <v>25</v>
      </c>
      <c r="F93" s="16">
        <f t="shared" si="14"/>
        <v>62</v>
      </c>
      <c r="G93" s="17">
        <v>0</v>
      </c>
      <c r="H93" s="12"/>
      <c r="I93" s="12"/>
    </row>
    <row r="94" spans="1:26" ht="15.75" customHeight="1" x14ac:dyDescent="0.2">
      <c r="A94" s="12"/>
      <c r="B94" s="13" t="s">
        <v>73</v>
      </c>
      <c r="C94" s="141">
        <v>43748</v>
      </c>
      <c r="D94" s="141">
        <v>43762</v>
      </c>
      <c r="E94" s="15" t="s">
        <v>25</v>
      </c>
      <c r="F94" s="16">
        <f t="shared" si="14"/>
        <v>15</v>
      </c>
      <c r="G94" s="17">
        <v>0</v>
      </c>
      <c r="H94" s="12"/>
      <c r="I94" s="12"/>
    </row>
    <row r="95" spans="1:26" ht="15.75" customHeight="1" x14ac:dyDescent="0.2">
      <c r="A95" s="12"/>
      <c r="B95" s="13" t="s">
        <v>74</v>
      </c>
      <c r="C95" s="141">
        <v>43762</v>
      </c>
      <c r="D95" s="141">
        <v>43762</v>
      </c>
      <c r="E95" s="15" t="s">
        <v>17</v>
      </c>
      <c r="F95" s="16">
        <f t="shared" si="14"/>
        <v>1</v>
      </c>
      <c r="G95" s="17">
        <v>0</v>
      </c>
      <c r="H95" s="12"/>
    </row>
    <row r="96" spans="1:26" ht="15.75" customHeight="1" x14ac:dyDescent="0.2">
      <c r="A96" s="132"/>
      <c r="B96" s="7" t="s">
        <v>75</v>
      </c>
      <c r="C96" s="133"/>
      <c r="D96" s="133"/>
      <c r="E96" s="134"/>
      <c r="F96" s="135">
        <f>SUM(D105-C98)+1</f>
        <v>15</v>
      </c>
      <c r="G96" s="136">
        <f>SUM(G97+G100+G102)/3</f>
        <v>0</v>
      </c>
      <c r="H96" s="137"/>
      <c r="I96" s="137"/>
    </row>
    <row r="97" spans="1:26" ht="15.75" customHeight="1" x14ac:dyDescent="0.25">
      <c r="A97" s="144"/>
      <c r="B97" s="139" t="s">
        <v>76</v>
      </c>
      <c r="C97" s="145"/>
      <c r="D97" s="145"/>
      <c r="E97" s="146"/>
      <c r="F97" s="147"/>
      <c r="G97" s="140">
        <f>SUM(G98:G99)/2</f>
        <v>0</v>
      </c>
      <c r="H97" s="148"/>
      <c r="I97" s="148"/>
      <c r="J97" s="11"/>
      <c r="K97" s="11"/>
      <c r="L97" s="11"/>
      <c r="M97" s="11"/>
      <c r="N97" s="11"/>
      <c r="O97" s="11"/>
      <c r="P97" s="11"/>
      <c r="Q97" s="11"/>
      <c r="R97" s="11"/>
      <c r="S97" s="11"/>
      <c r="T97" s="11"/>
      <c r="U97" s="11"/>
      <c r="V97" s="11"/>
      <c r="W97" s="11"/>
      <c r="X97" s="11"/>
      <c r="Y97" s="11"/>
      <c r="Z97" s="11"/>
    </row>
    <row r="98" spans="1:26" ht="15.75" customHeight="1" x14ac:dyDescent="0.2">
      <c r="A98" s="12"/>
      <c r="B98" s="13" t="s">
        <v>77</v>
      </c>
      <c r="C98" s="141">
        <v>43762</v>
      </c>
      <c r="D98" s="141">
        <v>43776</v>
      </c>
      <c r="E98" s="15" t="s">
        <v>17</v>
      </c>
      <c r="F98" s="16">
        <f t="shared" ref="F98:F99" si="15">D98-C98+1</f>
        <v>15</v>
      </c>
      <c r="G98" s="17">
        <v>0</v>
      </c>
      <c r="H98" s="12"/>
      <c r="I98" s="12"/>
    </row>
    <row r="99" spans="1:26" ht="15.75" customHeight="1" x14ac:dyDescent="0.2">
      <c r="A99" s="12"/>
      <c r="B99" s="13" t="s">
        <v>78</v>
      </c>
      <c r="C99" s="141">
        <v>43762</v>
      </c>
      <c r="D99" s="141">
        <v>43776</v>
      </c>
      <c r="E99" s="15" t="s">
        <v>17</v>
      </c>
      <c r="F99" s="16">
        <f t="shared" si="15"/>
        <v>15</v>
      </c>
      <c r="G99" s="17">
        <v>0</v>
      </c>
      <c r="H99" s="12"/>
      <c r="I99" s="12"/>
    </row>
    <row r="100" spans="1:26" ht="15.75" customHeight="1" x14ac:dyDescent="0.2">
      <c r="A100" s="12"/>
      <c r="B100" s="139" t="s">
        <v>65</v>
      </c>
      <c r="C100" s="14"/>
      <c r="D100" s="14"/>
      <c r="E100" s="15"/>
      <c r="F100" s="149"/>
      <c r="G100" s="140">
        <f>SUM(G101)</f>
        <v>0</v>
      </c>
      <c r="H100" s="12"/>
      <c r="I100" s="12"/>
    </row>
    <row r="101" spans="1:26" ht="15.75" customHeight="1" x14ac:dyDescent="0.2">
      <c r="A101" s="12"/>
      <c r="B101" s="13" t="s">
        <v>79</v>
      </c>
      <c r="C101" s="141">
        <v>43762</v>
      </c>
      <c r="D101" s="141">
        <v>43776</v>
      </c>
      <c r="E101" s="15" t="s">
        <v>17</v>
      </c>
      <c r="F101" s="16">
        <f>D101-C101+1</f>
        <v>15</v>
      </c>
      <c r="G101" s="17">
        <v>0</v>
      </c>
      <c r="H101" s="12"/>
      <c r="I101" s="12"/>
    </row>
    <row r="102" spans="1:26" ht="15.75" customHeight="1" x14ac:dyDescent="0.2">
      <c r="A102" s="12"/>
      <c r="B102" s="139" t="s">
        <v>80</v>
      </c>
      <c r="C102" s="14"/>
      <c r="D102" s="14"/>
      <c r="E102" s="15"/>
      <c r="F102" s="149"/>
      <c r="G102" s="140">
        <f>SUM(G103:G105)/3</f>
        <v>0</v>
      </c>
      <c r="H102" s="12"/>
      <c r="I102" s="12"/>
    </row>
    <row r="103" spans="1:26" ht="15.75" customHeight="1" x14ac:dyDescent="0.2">
      <c r="A103" s="12"/>
      <c r="B103" s="13" t="s">
        <v>81</v>
      </c>
      <c r="C103" s="141">
        <v>43776</v>
      </c>
      <c r="D103" s="141">
        <v>43776</v>
      </c>
      <c r="E103" s="15" t="s">
        <v>17</v>
      </c>
      <c r="F103" s="16">
        <f t="shared" ref="F103:F105" si="16">D103-C103+1</f>
        <v>1</v>
      </c>
      <c r="G103" s="17">
        <v>0</v>
      </c>
      <c r="H103" s="12"/>
      <c r="I103" s="12"/>
    </row>
    <row r="104" spans="1:26" ht="15.75" customHeight="1" x14ac:dyDescent="0.2">
      <c r="A104" s="150"/>
      <c r="B104" s="13" t="s">
        <v>82</v>
      </c>
      <c r="C104" s="141">
        <v>43776</v>
      </c>
      <c r="D104" s="141">
        <v>43776</v>
      </c>
      <c r="E104" s="15" t="s">
        <v>25</v>
      </c>
      <c r="F104" s="16">
        <f t="shared" si="16"/>
        <v>1</v>
      </c>
      <c r="G104" s="17">
        <v>0</v>
      </c>
      <c r="H104" s="150"/>
      <c r="I104" s="150"/>
    </row>
    <row r="105" spans="1:26" ht="15.75" customHeight="1" x14ac:dyDescent="0.2">
      <c r="A105" s="150"/>
      <c r="B105" s="13" t="s">
        <v>83</v>
      </c>
      <c r="C105" s="141">
        <v>43776</v>
      </c>
      <c r="D105" s="141">
        <v>43776</v>
      </c>
      <c r="E105" s="15" t="s">
        <v>25</v>
      </c>
      <c r="F105" s="16">
        <f t="shared" si="16"/>
        <v>1</v>
      </c>
      <c r="G105" s="17">
        <v>0</v>
      </c>
      <c r="H105" s="150"/>
      <c r="I105" s="12"/>
    </row>
    <row r="106" spans="1:26" ht="15.75" customHeight="1" x14ac:dyDescent="0.25">
      <c r="A106" s="151"/>
      <c r="B106" s="7" t="s">
        <v>84</v>
      </c>
      <c r="C106" s="8"/>
      <c r="D106" s="8"/>
      <c r="E106" s="9"/>
      <c r="F106" s="18">
        <f>SUM(D108-C107)+1</f>
        <v>8</v>
      </c>
      <c r="G106" s="10">
        <f>SUM(G107:G108)/2</f>
        <v>0</v>
      </c>
      <c r="H106" s="151"/>
      <c r="I106" s="151"/>
      <c r="J106" s="11"/>
      <c r="K106" s="11"/>
      <c r="L106" s="11"/>
      <c r="M106" s="11"/>
      <c r="N106" s="11"/>
      <c r="O106" s="11"/>
      <c r="P106" s="11"/>
      <c r="Q106" s="11"/>
      <c r="R106" s="11"/>
      <c r="S106" s="11"/>
      <c r="T106" s="11"/>
      <c r="U106" s="11"/>
      <c r="V106" s="11"/>
      <c r="W106" s="11"/>
      <c r="X106" s="11"/>
      <c r="Y106" s="11"/>
      <c r="Z106" s="11"/>
    </row>
    <row r="107" spans="1:26" ht="15.75" customHeight="1" x14ac:dyDescent="0.2">
      <c r="A107" s="12"/>
      <c r="B107" s="13" t="s">
        <v>85</v>
      </c>
      <c r="C107" s="141">
        <v>43776</v>
      </c>
      <c r="D107" s="141">
        <v>43783</v>
      </c>
      <c r="E107" s="15" t="s">
        <v>17</v>
      </c>
      <c r="F107" s="16">
        <f>D107-C107</f>
        <v>7</v>
      </c>
      <c r="G107" s="17">
        <v>0</v>
      </c>
      <c r="H107" s="12"/>
      <c r="I107" s="12"/>
    </row>
    <row r="108" spans="1:26" ht="15.75" customHeight="1" x14ac:dyDescent="0.2">
      <c r="A108" s="12"/>
      <c r="B108" s="13" t="s">
        <v>86</v>
      </c>
      <c r="C108" s="141">
        <v>43776</v>
      </c>
      <c r="D108" s="141">
        <v>43783</v>
      </c>
      <c r="E108" s="15" t="s">
        <v>17</v>
      </c>
      <c r="F108" s="16">
        <f>D108-C108+1</f>
        <v>8</v>
      </c>
      <c r="G108" s="17">
        <v>0</v>
      </c>
      <c r="H108" s="12"/>
      <c r="I108" s="12"/>
    </row>
    <row r="109" spans="1:26" ht="15.75" customHeight="1" x14ac:dyDescent="0.25">
      <c r="A109" s="6"/>
      <c r="B109" s="7" t="s">
        <v>87</v>
      </c>
      <c r="C109" s="8"/>
      <c r="D109" s="8"/>
      <c r="E109" s="9"/>
      <c r="F109" s="18">
        <f>SUM(F110:F115)</f>
        <v>15.5</v>
      </c>
      <c r="G109" s="10"/>
      <c r="H109" s="6"/>
      <c r="I109" s="6"/>
      <c r="J109" s="11"/>
      <c r="K109" s="11"/>
      <c r="L109" s="11"/>
      <c r="M109" s="11"/>
      <c r="N109" s="11"/>
      <c r="O109" s="11"/>
      <c r="P109" s="11"/>
      <c r="Q109" s="11"/>
      <c r="R109" s="11"/>
      <c r="S109" s="11"/>
      <c r="T109" s="11"/>
      <c r="U109" s="11"/>
      <c r="V109" s="11"/>
      <c r="W109" s="11"/>
      <c r="X109" s="11"/>
      <c r="Y109" s="11"/>
      <c r="Z109" s="11"/>
    </row>
    <row r="110" spans="1:26" ht="15.75" customHeight="1" x14ac:dyDescent="0.2">
      <c r="A110" s="12"/>
      <c r="B110" s="13" t="s">
        <v>88</v>
      </c>
      <c r="C110" s="14">
        <v>43334</v>
      </c>
      <c r="D110" s="14">
        <v>43336</v>
      </c>
      <c r="E110" s="15" t="s">
        <v>17</v>
      </c>
      <c r="F110" s="16">
        <f>D110-C110+1</f>
        <v>3</v>
      </c>
      <c r="G110" s="17">
        <v>1</v>
      </c>
      <c r="H110" s="12"/>
      <c r="I110" s="12"/>
    </row>
    <row r="111" spans="1:26" ht="15.75" customHeight="1" x14ac:dyDescent="0.2">
      <c r="A111" s="12"/>
      <c r="B111" s="13" t="s">
        <v>89</v>
      </c>
      <c r="C111" s="14">
        <v>43394</v>
      </c>
      <c r="D111" s="14">
        <v>43397</v>
      </c>
      <c r="E111" s="15" t="s">
        <v>17</v>
      </c>
      <c r="F111" s="16">
        <v>2</v>
      </c>
      <c r="G111" s="17">
        <v>1</v>
      </c>
      <c r="H111" s="12"/>
      <c r="I111" s="12"/>
    </row>
    <row r="112" spans="1:26" ht="15.75" customHeight="1" x14ac:dyDescent="0.2">
      <c r="A112" s="12"/>
      <c r="B112" s="13" t="s">
        <v>90</v>
      </c>
      <c r="C112" s="152">
        <v>43125</v>
      </c>
      <c r="D112" s="152">
        <v>43127</v>
      </c>
      <c r="E112" s="15" t="s">
        <v>17</v>
      </c>
      <c r="F112" s="16">
        <v>3</v>
      </c>
      <c r="G112" s="153">
        <v>1</v>
      </c>
      <c r="H112" s="12"/>
      <c r="I112" s="12"/>
    </row>
    <row r="113" spans="1:9" ht="15.75" customHeight="1" x14ac:dyDescent="0.2">
      <c r="A113" s="12"/>
      <c r="B113" s="13" t="s">
        <v>91</v>
      </c>
      <c r="C113" s="14">
        <v>43533</v>
      </c>
      <c r="D113" s="14">
        <v>43538</v>
      </c>
      <c r="E113" s="15" t="s">
        <v>17</v>
      </c>
      <c r="F113" s="16">
        <v>3</v>
      </c>
      <c r="G113" s="153">
        <v>0</v>
      </c>
      <c r="H113" s="12"/>
      <c r="I113" s="12"/>
    </row>
    <row r="114" spans="1:9" ht="15.75" customHeight="1" x14ac:dyDescent="0.2">
      <c r="A114" s="12"/>
      <c r="B114" s="154" t="s">
        <v>92</v>
      </c>
      <c r="C114" s="141">
        <v>43602</v>
      </c>
      <c r="D114" s="141">
        <v>43604</v>
      </c>
      <c r="E114" s="15" t="s">
        <v>17</v>
      </c>
      <c r="F114" s="16">
        <v>2.5</v>
      </c>
      <c r="G114" s="17">
        <v>0</v>
      </c>
      <c r="H114" s="12"/>
      <c r="I114" s="12"/>
    </row>
    <row r="115" spans="1:9" ht="15.75" customHeight="1" x14ac:dyDescent="0.2">
      <c r="A115" s="12"/>
      <c r="B115" s="154" t="s">
        <v>93</v>
      </c>
      <c r="C115" s="14">
        <v>43640</v>
      </c>
      <c r="D115" s="14">
        <v>43643</v>
      </c>
      <c r="E115" s="15" t="s">
        <v>17</v>
      </c>
      <c r="F115" s="16">
        <v>2</v>
      </c>
      <c r="G115" s="17">
        <v>0</v>
      </c>
      <c r="H115" s="12"/>
      <c r="I115" s="12"/>
    </row>
    <row r="116" spans="1:9" ht="15.75" customHeight="1" x14ac:dyDescent="0.2">
      <c r="A116" s="12"/>
      <c r="B116" s="13"/>
      <c r="C116" s="14"/>
      <c r="D116" s="14"/>
      <c r="E116" s="15"/>
      <c r="F116" s="15"/>
      <c r="G116" s="17"/>
      <c r="H116" s="12"/>
      <c r="I116" s="12"/>
    </row>
    <row r="117" spans="1:9" ht="15.75" customHeight="1" x14ac:dyDescent="0.2">
      <c r="A117" s="12"/>
      <c r="B117" s="13"/>
      <c r="C117" s="14"/>
      <c r="D117" s="14"/>
      <c r="E117" s="15"/>
      <c r="F117" s="15"/>
      <c r="G117" s="17"/>
      <c r="H117" s="12"/>
      <c r="I117" s="12"/>
    </row>
    <row r="118" spans="1:9" ht="15.75" customHeight="1" x14ac:dyDescent="0.2">
      <c r="A118" s="12"/>
      <c r="B118" s="13"/>
      <c r="C118" s="14"/>
      <c r="D118" s="14"/>
      <c r="E118" s="15"/>
      <c r="F118" s="15"/>
      <c r="G118" s="17"/>
      <c r="H118" s="12"/>
      <c r="I118" s="12"/>
    </row>
    <row r="119" spans="1:9" ht="15.75" customHeight="1" x14ac:dyDescent="0.2">
      <c r="A119" s="12"/>
      <c r="B119" s="13"/>
      <c r="C119" s="14"/>
      <c r="D119" s="14"/>
      <c r="E119" s="15"/>
      <c r="F119" s="15"/>
      <c r="G119" s="17"/>
      <c r="H119" s="12"/>
      <c r="I119" s="12"/>
    </row>
    <row r="120" spans="1:9" ht="15.75" customHeight="1" x14ac:dyDescent="0.2">
      <c r="A120" s="12"/>
      <c r="B120" s="13"/>
      <c r="C120" s="14"/>
      <c r="D120" s="14"/>
      <c r="E120" s="15"/>
      <c r="F120" s="15"/>
      <c r="G120" s="17"/>
      <c r="H120" s="12"/>
      <c r="I120" s="12"/>
    </row>
    <row r="121" spans="1:9" ht="15.75" customHeight="1" x14ac:dyDescent="0.2">
      <c r="A121" s="12"/>
      <c r="B121" s="13"/>
      <c r="C121" s="14"/>
      <c r="D121" s="14"/>
      <c r="E121" s="15"/>
      <c r="F121" s="15"/>
      <c r="G121" s="17"/>
      <c r="H121" s="12"/>
      <c r="I121" s="12"/>
    </row>
    <row r="122" spans="1:9" ht="15.75" customHeight="1" x14ac:dyDescent="0.2">
      <c r="A122" s="12"/>
      <c r="B122" s="13"/>
      <c r="C122" s="14"/>
      <c r="D122" s="14"/>
      <c r="E122" s="15"/>
      <c r="F122" s="15"/>
      <c r="G122" s="17"/>
      <c r="H122" s="12"/>
      <c r="I122" s="12"/>
    </row>
    <row r="123" spans="1:9" ht="15.75" customHeight="1" x14ac:dyDescent="0.2">
      <c r="A123" s="12"/>
      <c r="B123" s="13"/>
      <c r="C123" s="14"/>
      <c r="D123" s="14"/>
      <c r="E123" s="15"/>
      <c r="F123" s="15"/>
      <c r="G123" s="17"/>
      <c r="H123" s="12"/>
      <c r="I123" s="12"/>
    </row>
    <row r="124" spans="1:9" ht="15.75" customHeight="1" x14ac:dyDescent="0.2">
      <c r="A124" s="12"/>
      <c r="B124" s="13"/>
      <c r="C124" s="14"/>
      <c r="D124" s="14"/>
      <c r="E124" s="15"/>
      <c r="F124" s="15"/>
      <c r="G124" s="17"/>
      <c r="H124" s="12"/>
      <c r="I124" s="12"/>
    </row>
    <row r="125" spans="1:9" ht="15.75" customHeight="1" x14ac:dyDescent="0.2">
      <c r="A125" s="12"/>
      <c r="B125" s="13"/>
      <c r="C125" s="14"/>
      <c r="D125" s="14"/>
      <c r="E125" s="15"/>
      <c r="F125" s="15"/>
      <c r="G125" s="17"/>
      <c r="H125" s="12"/>
      <c r="I125" s="12"/>
    </row>
    <row r="126" spans="1:9" ht="15.75" customHeight="1" x14ac:dyDescent="0.2">
      <c r="A126" s="21"/>
      <c r="B126" s="21"/>
      <c r="C126" s="155"/>
      <c r="D126" s="155"/>
      <c r="E126" s="5"/>
      <c r="F126" s="5"/>
      <c r="G126" s="156"/>
      <c r="H126" s="21"/>
      <c r="I126" s="21"/>
    </row>
    <row r="127" spans="1:9" ht="15.75" customHeight="1" x14ac:dyDescent="0.2">
      <c r="A127" s="21"/>
      <c r="B127" s="21"/>
      <c r="C127" s="155"/>
      <c r="D127" s="155"/>
      <c r="E127" s="5"/>
      <c r="F127" s="5"/>
      <c r="G127" s="156"/>
      <c r="H127" s="21"/>
      <c r="I127" s="21"/>
    </row>
    <row r="128" spans="1:9" ht="15.75" customHeight="1" x14ac:dyDescent="0.2">
      <c r="A128" s="21"/>
      <c r="B128" s="21"/>
      <c r="C128" s="155"/>
      <c r="D128" s="155"/>
      <c r="E128" s="5"/>
      <c r="F128" s="5"/>
      <c r="G128" s="156"/>
      <c r="H128" s="21"/>
      <c r="I128" s="21"/>
    </row>
    <row r="129" spans="1:9" ht="15.75" customHeight="1" x14ac:dyDescent="0.2">
      <c r="A129" s="21"/>
      <c r="B129" s="21"/>
      <c r="C129" s="155"/>
      <c r="D129" s="155"/>
      <c r="E129" s="5"/>
      <c r="F129" s="5"/>
      <c r="G129" s="156"/>
      <c r="H129" s="21"/>
      <c r="I129" s="21"/>
    </row>
    <row r="130" spans="1:9" ht="15.75" customHeight="1" x14ac:dyDescent="0.2">
      <c r="A130" s="21"/>
      <c r="B130" s="21"/>
      <c r="C130" s="155"/>
      <c r="D130" s="155"/>
      <c r="E130" s="5"/>
      <c r="F130" s="5"/>
      <c r="G130" s="156"/>
      <c r="H130" s="21"/>
      <c r="I130" s="21"/>
    </row>
    <row r="131" spans="1:9" ht="15.75" customHeight="1" x14ac:dyDescent="0.2">
      <c r="A131" s="21"/>
      <c r="B131" s="21"/>
      <c r="C131" s="155"/>
      <c r="D131" s="155"/>
      <c r="E131" s="5"/>
      <c r="F131" s="5"/>
      <c r="G131" s="156"/>
      <c r="H131" s="21"/>
      <c r="I131" s="21"/>
    </row>
    <row r="132" spans="1:9" ht="15.75" customHeight="1" x14ac:dyDescent="0.2">
      <c r="A132" s="21"/>
      <c r="B132" s="21"/>
      <c r="C132" s="155"/>
      <c r="D132" s="155"/>
      <c r="E132" s="5"/>
      <c r="F132" s="5"/>
      <c r="G132" s="156"/>
      <c r="H132" s="21"/>
      <c r="I132" s="21"/>
    </row>
    <row r="133" spans="1:9" ht="15.75" customHeight="1" x14ac:dyDescent="0.2">
      <c r="A133" s="21"/>
      <c r="B133" s="21"/>
      <c r="C133" s="155"/>
      <c r="D133" s="155"/>
      <c r="E133" s="5"/>
      <c r="F133" s="5"/>
      <c r="G133" s="156"/>
      <c r="H133" s="21"/>
      <c r="I133" s="21"/>
    </row>
    <row r="134" spans="1:9" ht="15.75" customHeight="1" x14ac:dyDescent="0.2">
      <c r="A134" s="21"/>
      <c r="B134" s="21"/>
      <c r="C134" s="155"/>
      <c r="D134" s="155"/>
      <c r="E134" s="5"/>
      <c r="F134" s="5"/>
      <c r="G134" s="156"/>
      <c r="H134" s="21"/>
      <c r="I134" s="21"/>
    </row>
    <row r="135" spans="1:9" ht="15.75" customHeight="1" x14ac:dyDescent="0.2">
      <c r="A135" s="21"/>
      <c r="B135" s="21"/>
      <c r="C135" s="155"/>
      <c r="D135" s="155"/>
      <c r="E135" s="5"/>
      <c r="F135" s="5"/>
      <c r="G135" s="156"/>
      <c r="H135" s="21"/>
      <c r="I135" s="21"/>
    </row>
    <row r="136" spans="1:9" ht="15.75" customHeight="1" x14ac:dyDescent="0.2">
      <c r="A136" s="21"/>
      <c r="B136" s="21"/>
      <c r="C136" s="155"/>
      <c r="D136" s="155"/>
      <c r="E136" s="5"/>
      <c r="F136" s="5"/>
      <c r="G136" s="156"/>
      <c r="H136" s="21"/>
      <c r="I136" s="21"/>
    </row>
    <row r="137" spans="1:9" ht="15.75" customHeight="1" x14ac:dyDescent="0.2">
      <c r="A137" s="21"/>
      <c r="B137" s="21"/>
      <c r="C137" s="155"/>
      <c r="D137" s="155"/>
      <c r="E137" s="5"/>
      <c r="F137" s="5"/>
      <c r="G137" s="156"/>
      <c r="H137" s="21"/>
      <c r="I137" s="21"/>
    </row>
    <row r="138" spans="1:9" ht="15.75" customHeight="1" x14ac:dyDescent="0.2">
      <c r="A138" s="21"/>
      <c r="B138" s="21"/>
      <c r="C138" s="155"/>
      <c r="D138" s="155"/>
      <c r="E138" s="5"/>
      <c r="F138" s="5"/>
      <c r="G138" s="156"/>
      <c r="H138" s="21"/>
      <c r="I138" s="21"/>
    </row>
    <row r="139" spans="1:9" ht="15.75" customHeight="1" x14ac:dyDescent="0.2">
      <c r="A139" s="21"/>
      <c r="B139" s="21"/>
      <c r="C139" s="155"/>
      <c r="D139" s="155"/>
      <c r="E139" s="5"/>
      <c r="F139" s="5"/>
      <c r="G139" s="156"/>
      <c r="H139" s="21"/>
      <c r="I139" s="21"/>
    </row>
    <row r="140" spans="1:9" ht="15.75" customHeight="1" x14ac:dyDescent="0.2">
      <c r="A140" s="21"/>
      <c r="B140" s="21"/>
      <c r="C140" s="155"/>
      <c r="D140" s="155"/>
      <c r="E140" s="5"/>
      <c r="F140" s="5"/>
      <c r="G140" s="156"/>
      <c r="H140" s="21"/>
      <c r="I140" s="21"/>
    </row>
    <row r="141" spans="1:9" ht="15.75" customHeight="1" x14ac:dyDescent="0.2">
      <c r="A141" s="21"/>
      <c r="B141" s="21"/>
      <c r="C141" s="155"/>
      <c r="D141" s="155"/>
      <c r="E141" s="5"/>
      <c r="F141" s="5"/>
      <c r="G141" s="156"/>
      <c r="H141" s="21"/>
      <c r="I141" s="21"/>
    </row>
    <row r="142" spans="1:9" ht="15.75" customHeight="1" x14ac:dyDescent="0.2">
      <c r="A142" s="21"/>
      <c r="B142" s="21"/>
      <c r="C142" s="155"/>
      <c r="D142" s="155"/>
      <c r="E142" s="5"/>
      <c r="F142" s="5"/>
      <c r="G142" s="156"/>
      <c r="H142" s="21"/>
      <c r="I142" s="21"/>
    </row>
    <row r="143" spans="1:9" ht="15.75" customHeight="1" x14ac:dyDescent="0.2">
      <c r="A143" s="21"/>
      <c r="B143" s="21"/>
      <c r="C143" s="155"/>
      <c r="D143" s="155"/>
      <c r="E143" s="5"/>
      <c r="F143" s="5"/>
      <c r="G143" s="156"/>
      <c r="H143" s="21"/>
      <c r="I143" s="21"/>
    </row>
    <row r="144" spans="1:9" ht="15.75" customHeight="1" x14ac:dyDescent="0.2">
      <c r="A144" s="21"/>
      <c r="B144" s="21"/>
      <c r="C144" s="155"/>
      <c r="D144" s="155"/>
      <c r="E144" s="5"/>
      <c r="F144" s="5"/>
      <c r="G144" s="156"/>
      <c r="H144" s="21"/>
      <c r="I144" s="21"/>
    </row>
    <row r="145" spans="1:9" ht="15.75" customHeight="1" x14ac:dyDescent="0.2">
      <c r="A145" s="21"/>
      <c r="B145" s="21"/>
      <c r="C145" s="155"/>
      <c r="D145" s="155"/>
      <c r="E145" s="5"/>
      <c r="F145" s="5"/>
      <c r="G145" s="156"/>
      <c r="H145" s="21"/>
      <c r="I145" s="21"/>
    </row>
    <row r="146" spans="1:9" ht="15.75" customHeight="1" x14ac:dyDescent="0.2">
      <c r="A146" s="21"/>
      <c r="B146" s="21"/>
      <c r="C146" s="155"/>
      <c r="D146" s="155"/>
      <c r="E146" s="5"/>
      <c r="F146" s="5"/>
      <c r="G146" s="156"/>
      <c r="H146" s="21"/>
      <c r="I146" s="21"/>
    </row>
    <row r="147" spans="1:9" ht="15.75" customHeight="1" x14ac:dyDescent="0.2">
      <c r="A147" s="21"/>
      <c r="B147" s="21"/>
      <c r="C147" s="155"/>
      <c r="D147" s="155"/>
      <c r="E147" s="5"/>
      <c r="F147" s="5"/>
      <c r="G147" s="156"/>
      <c r="H147" s="21"/>
      <c r="I147" s="21"/>
    </row>
    <row r="148" spans="1:9" ht="15.75" customHeight="1" x14ac:dyDescent="0.2">
      <c r="A148" s="21"/>
      <c r="B148" s="21"/>
      <c r="C148" s="155"/>
      <c r="D148" s="155"/>
      <c r="E148" s="5"/>
      <c r="F148" s="5"/>
      <c r="G148" s="156"/>
      <c r="H148" s="21"/>
      <c r="I148" s="21"/>
    </row>
    <row r="149" spans="1:9" ht="15.75" customHeight="1" x14ac:dyDescent="0.2">
      <c r="A149" s="21"/>
      <c r="B149" s="21"/>
      <c r="C149" s="155"/>
      <c r="D149" s="155"/>
      <c r="E149" s="5"/>
      <c r="F149" s="5"/>
      <c r="G149" s="156"/>
      <c r="H149" s="21"/>
      <c r="I149" s="21"/>
    </row>
    <row r="150" spans="1:9" ht="15.75" customHeight="1" x14ac:dyDescent="0.2">
      <c r="A150" s="21"/>
      <c r="B150" s="21"/>
      <c r="C150" s="155"/>
      <c r="D150" s="155"/>
      <c r="E150" s="5"/>
      <c r="F150" s="5"/>
      <c r="G150" s="156"/>
      <c r="H150" s="21"/>
      <c r="I150" s="21"/>
    </row>
    <row r="151" spans="1:9" ht="15.75" customHeight="1" x14ac:dyDescent="0.2">
      <c r="A151" s="21"/>
      <c r="B151" s="21"/>
      <c r="C151" s="155"/>
      <c r="D151" s="155"/>
      <c r="E151" s="5"/>
      <c r="F151" s="5"/>
      <c r="G151" s="156"/>
      <c r="H151" s="21"/>
      <c r="I151" s="21"/>
    </row>
    <row r="152" spans="1:9" ht="15.75" customHeight="1" x14ac:dyDescent="0.2">
      <c r="A152" s="21"/>
      <c r="B152" s="21"/>
      <c r="C152" s="155"/>
      <c r="D152" s="155"/>
      <c r="E152" s="5"/>
      <c r="F152" s="5"/>
      <c r="G152" s="5"/>
      <c r="H152" s="21"/>
      <c r="I152" s="21"/>
    </row>
    <row r="153" spans="1:9" ht="15.75" customHeight="1" x14ac:dyDescent="0.2">
      <c r="A153" s="21"/>
      <c r="B153" s="21"/>
      <c r="C153" s="155"/>
      <c r="D153" s="155"/>
      <c r="E153" s="5"/>
      <c r="F153" s="5"/>
      <c r="G153" s="5"/>
      <c r="H153" s="21"/>
      <c r="I153" s="21"/>
    </row>
    <row r="154" spans="1:9" ht="15.75" customHeight="1" x14ac:dyDescent="0.2">
      <c r="A154" s="21"/>
      <c r="B154" s="21"/>
      <c r="C154" s="155"/>
      <c r="D154" s="155"/>
      <c r="E154" s="5"/>
      <c r="F154" s="5"/>
      <c r="G154" s="5"/>
      <c r="H154" s="21"/>
      <c r="I154" s="21"/>
    </row>
    <row r="155" spans="1:9" ht="15.75" customHeight="1" x14ac:dyDescent="0.2">
      <c r="A155" s="21"/>
      <c r="B155" s="21"/>
      <c r="C155" s="155"/>
      <c r="D155" s="155"/>
      <c r="E155" s="5"/>
      <c r="F155" s="5"/>
      <c r="G155" s="5"/>
      <c r="H155" s="21"/>
      <c r="I155" s="21"/>
    </row>
    <row r="156" spans="1:9" ht="15.75" customHeight="1" x14ac:dyDescent="0.2">
      <c r="A156" s="21"/>
      <c r="B156" s="21"/>
      <c r="C156" s="155"/>
      <c r="D156" s="155"/>
      <c r="E156" s="5"/>
      <c r="F156" s="5"/>
      <c r="G156" s="5"/>
      <c r="H156" s="21"/>
      <c r="I156" s="21"/>
    </row>
    <row r="157" spans="1:9" ht="15.75" customHeight="1" x14ac:dyDescent="0.2">
      <c r="A157" s="21"/>
      <c r="B157" s="21"/>
      <c r="C157" s="155"/>
      <c r="D157" s="155"/>
      <c r="E157" s="5"/>
      <c r="F157" s="5"/>
      <c r="G157" s="5"/>
      <c r="H157" s="21"/>
      <c r="I157" s="21"/>
    </row>
    <row r="158" spans="1:9" ht="15.75" customHeight="1" x14ac:dyDescent="0.2">
      <c r="A158" s="21"/>
      <c r="B158" s="21"/>
      <c r="C158" s="155"/>
      <c r="D158" s="155"/>
      <c r="E158" s="5"/>
      <c r="F158" s="5"/>
      <c r="G158" s="5"/>
      <c r="H158" s="21"/>
      <c r="I158" s="21"/>
    </row>
    <row r="159" spans="1:9" ht="15.75" customHeight="1" x14ac:dyDescent="0.2">
      <c r="A159" s="21"/>
      <c r="B159" s="21"/>
      <c r="C159" s="155"/>
      <c r="D159" s="155"/>
      <c r="E159" s="5"/>
      <c r="F159" s="5"/>
      <c r="G159" s="5"/>
      <c r="H159" s="21"/>
      <c r="I159" s="21"/>
    </row>
    <row r="160" spans="1:9" ht="15.75" customHeight="1" x14ac:dyDescent="0.2">
      <c r="A160" s="21"/>
      <c r="B160" s="21"/>
      <c r="C160" s="155"/>
      <c r="D160" s="155"/>
      <c r="E160" s="5"/>
      <c r="F160" s="5"/>
      <c r="G160" s="5"/>
      <c r="H160" s="21"/>
      <c r="I160" s="21"/>
    </row>
    <row r="161" spans="1:9" ht="15.75" customHeight="1" x14ac:dyDescent="0.2">
      <c r="A161" s="21"/>
      <c r="B161" s="21"/>
      <c r="C161" s="5"/>
      <c r="D161" s="5"/>
      <c r="E161" s="5"/>
      <c r="F161" s="5"/>
      <c r="G161" s="5"/>
      <c r="H161" s="21"/>
      <c r="I161" s="21"/>
    </row>
    <row r="162" spans="1:9" ht="15.75" customHeight="1" x14ac:dyDescent="0.2">
      <c r="C162" s="5"/>
      <c r="D162" s="5"/>
      <c r="E162" s="5"/>
      <c r="F162" s="5"/>
      <c r="G162" s="5"/>
    </row>
    <row r="163" spans="1:9" ht="15.75" customHeight="1" x14ac:dyDescent="0.2">
      <c r="C163" s="5"/>
      <c r="D163" s="5"/>
      <c r="E163" s="5"/>
      <c r="F163" s="5"/>
      <c r="G163" s="5"/>
    </row>
    <row r="164" spans="1:9" ht="15.75" customHeight="1" x14ac:dyDescent="0.2">
      <c r="C164" s="5"/>
      <c r="D164" s="5"/>
      <c r="E164" s="5"/>
      <c r="F164" s="5"/>
      <c r="G164" s="5"/>
    </row>
    <row r="165" spans="1:9" ht="15.75" customHeight="1" x14ac:dyDescent="0.2">
      <c r="C165" s="5"/>
      <c r="D165" s="5"/>
      <c r="E165" s="5"/>
      <c r="F165" s="5"/>
      <c r="G165" s="5"/>
    </row>
    <row r="166" spans="1:9" ht="15.75" customHeight="1" x14ac:dyDescent="0.2">
      <c r="C166" s="5"/>
      <c r="D166" s="5"/>
      <c r="E166" s="5"/>
      <c r="F166" s="5"/>
      <c r="G166" s="5"/>
    </row>
    <row r="167" spans="1:9" ht="15.75" customHeight="1" x14ac:dyDescent="0.2">
      <c r="C167" s="5"/>
      <c r="D167" s="5"/>
      <c r="E167" s="5"/>
      <c r="F167" s="5"/>
      <c r="G167" s="5"/>
    </row>
    <row r="168" spans="1:9" ht="15.75" customHeight="1" x14ac:dyDescent="0.2">
      <c r="C168" s="5"/>
      <c r="D168" s="5"/>
      <c r="E168" s="5"/>
      <c r="F168" s="5"/>
      <c r="G168" s="5"/>
    </row>
    <row r="169" spans="1:9" ht="15.75" customHeight="1" x14ac:dyDescent="0.2">
      <c r="C169" s="5"/>
      <c r="D169" s="5"/>
      <c r="E169" s="5"/>
      <c r="F169" s="5"/>
      <c r="G169" s="5"/>
    </row>
    <row r="170" spans="1:9" ht="15.75" customHeight="1" x14ac:dyDescent="0.2">
      <c r="C170" s="5"/>
      <c r="D170" s="5"/>
      <c r="E170" s="5"/>
      <c r="F170" s="5"/>
      <c r="G170" s="5"/>
    </row>
    <row r="171" spans="1:9" ht="15.75" customHeight="1" x14ac:dyDescent="0.2">
      <c r="C171" s="5"/>
      <c r="D171" s="5"/>
      <c r="E171" s="5"/>
      <c r="F171" s="5"/>
      <c r="G171" s="5"/>
    </row>
    <row r="172" spans="1:9" ht="15.75" customHeight="1" x14ac:dyDescent="0.2">
      <c r="C172" s="5"/>
      <c r="D172" s="5"/>
      <c r="E172" s="5"/>
      <c r="F172" s="5"/>
      <c r="G172" s="5"/>
    </row>
    <row r="173" spans="1:9" ht="15.75" customHeight="1" x14ac:dyDescent="0.2">
      <c r="C173" s="5"/>
      <c r="D173" s="5"/>
      <c r="E173" s="5"/>
      <c r="F173" s="5"/>
      <c r="G173" s="5"/>
    </row>
    <row r="174" spans="1:9" ht="15.75" customHeight="1" x14ac:dyDescent="0.2">
      <c r="C174" s="5"/>
      <c r="D174" s="5"/>
      <c r="E174" s="5"/>
      <c r="F174" s="5"/>
      <c r="G174" s="5"/>
    </row>
    <row r="175" spans="1:9" ht="15.75" customHeight="1" x14ac:dyDescent="0.2">
      <c r="C175" s="5"/>
      <c r="D175" s="5"/>
      <c r="E175" s="5"/>
      <c r="F175" s="5"/>
      <c r="G175" s="5"/>
    </row>
    <row r="176" spans="1:9" ht="15.75" customHeight="1" x14ac:dyDescent="0.2">
      <c r="C176" s="5"/>
      <c r="D176" s="5"/>
      <c r="E176" s="5"/>
      <c r="F176" s="5"/>
      <c r="G176" s="5"/>
    </row>
    <row r="177" spans="3:7" ht="15.75" customHeight="1" x14ac:dyDescent="0.2">
      <c r="C177" s="5"/>
      <c r="D177" s="5"/>
      <c r="E177" s="5"/>
      <c r="F177" s="5"/>
      <c r="G177" s="5"/>
    </row>
    <row r="178" spans="3:7" ht="15.75" customHeight="1" x14ac:dyDescent="0.2">
      <c r="C178" s="5"/>
      <c r="D178" s="5"/>
      <c r="E178" s="5"/>
      <c r="F178" s="5"/>
      <c r="G178" s="5"/>
    </row>
    <row r="179" spans="3:7" ht="15.75" customHeight="1" x14ac:dyDescent="0.2">
      <c r="C179" s="5"/>
      <c r="D179" s="5"/>
      <c r="E179" s="5"/>
      <c r="F179" s="5"/>
      <c r="G179" s="5"/>
    </row>
    <row r="180" spans="3:7" ht="15.75" customHeight="1" x14ac:dyDescent="0.2">
      <c r="C180" s="5"/>
      <c r="D180" s="5"/>
      <c r="E180" s="5"/>
      <c r="F180" s="5"/>
      <c r="G180" s="5"/>
    </row>
    <row r="181" spans="3:7" ht="15.75" customHeight="1" x14ac:dyDescent="0.2">
      <c r="C181" s="5"/>
      <c r="D181" s="5"/>
      <c r="E181" s="5"/>
      <c r="F181" s="5"/>
      <c r="G181" s="5"/>
    </row>
    <row r="182" spans="3:7" ht="15.75" customHeight="1" x14ac:dyDescent="0.2">
      <c r="C182" s="5"/>
      <c r="D182" s="5"/>
      <c r="E182" s="5"/>
      <c r="F182" s="5"/>
      <c r="G182" s="5"/>
    </row>
    <row r="183" spans="3:7" ht="15.75" customHeight="1" x14ac:dyDescent="0.2">
      <c r="C183" s="5"/>
      <c r="D183" s="5"/>
      <c r="E183" s="5"/>
      <c r="F183" s="5"/>
      <c r="G183" s="5"/>
    </row>
    <row r="184" spans="3:7" ht="15.75" customHeight="1" x14ac:dyDescent="0.2">
      <c r="C184" s="5"/>
      <c r="D184" s="5"/>
      <c r="E184" s="5"/>
      <c r="F184" s="5"/>
      <c r="G184" s="5"/>
    </row>
    <row r="185" spans="3:7" ht="15.75" customHeight="1" x14ac:dyDescent="0.2">
      <c r="C185" s="5"/>
      <c r="D185" s="5"/>
      <c r="E185" s="5"/>
      <c r="F185" s="5"/>
      <c r="G185" s="5"/>
    </row>
    <row r="186" spans="3:7" ht="15.75" customHeight="1" x14ac:dyDescent="0.2">
      <c r="C186" s="5"/>
      <c r="D186" s="5"/>
      <c r="E186" s="5"/>
      <c r="F186" s="5"/>
      <c r="G186" s="5"/>
    </row>
    <row r="187" spans="3:7" ht="15.75" customHeight="1" x14ac:dyDescent="0.2">
      <c r="C187" s="5"/>
      <c r="D187" s="5"/>
      <c r="E187" s="5"/>
      <c r="F187" s="5"/>
      <c r="G187" s="5"/>
    </row>
    <row r="188" spans="3:7" ht="15.75" customHeight="1" x14ac:dyDescent="0.2">
      <c r="C188" s="5"/>
      <c r="D188" s="5"/>
      <c r="E188" s="5"/>
      <c r="F188" s="5"/>
      <c r="G188" s="5"/>
    </row>
    <row r="189" spans="3:7" ht="15.75" customHeight="1" x14ac:dyDescent="0.2">
      <c r="C189" s="5"/>
      <c r="D189" s="5"/>
      <c r="E189" s="5"/>
      <c r="F189" s="5"/>
      <c r="G189" s="5"/>
    </row>
    <row r="190" spans="3:7" ht="15.75" customHeight="1" x14ac:dyDescent="0.2">
      <c r="C190" s="5"/>
      <c r="D190" s="5"/>
      <c r="E190" s="5"/>
      <c r="F190" s="5"/>
      <c r="G190" s="5"/>
    </row>
    <row r="191" spans="3:7" ht="15.75" customHeight="1" x14ac:dyDescent="0.2">
      <c r="C191" s="5"/>
      <c r="D191" s="5"/>
      <c r="E191" s="5"/>
      <c r="F191" s="5"/>
      <c r="G191" s="5"/>
    </row>
    <row r="192" spans="3:7" ht="15.75" customHeight="1" x14ac:dyDescent="0.2">
      <c r="C192" s="5"/>
      <c r="D192" s="5"/>
      <c r="E192" s="5"/>
      <c r="F192" s="5"/>
      <c r="G192" s="5"/>
    </row>
    <row r="193" spans="3:7" ht="15.75" customHeight="1" x14ac:dyDescent="0.2">
      <c r="C193" s="5"/>
      <c r="D193" s="5"/>
      <c r="E193" s="5"/>
      <c r="F193" s="5"/>
      <c r="G193" s="5"/>
    </row>
    <row r="194" spans="3:7" ht="15.75" customHeight="1" x14ac:dyDescent="0.2">
      <c r="C194" s="5"/>
      <c r="D194" s="5"/>
      <c r="E194" s="5"/>
      <c r="F194" s="5"/>
      <c r="G194" s="5"/>
    </row>
    <row r="195" spans="3:7" ht="15.75" customHeight="1" x14ac:dyDescent="0.2">
      <c r="C195" s="5"/>
      <c r="D195" s="5"/>
      <c r="E195" s="5"/>
      <c r="F195" s="5"/>
      <c r="G195" s="5"/>
    </row>
    <row r="196" spans="3:7" ht="15.75" customHeight="1" x14ac:dyDescent="0.2">
      <c r="C196" s="5"/>
      <c r="D196" s="5"/>
      <c r="E196" s="5"/>
      <c r="F196" s="5"/>
      <c r="G196" s="5"/>
    </row>
    <row r="197" spans="3:7" ht="15.75" customHeight="1" x14ac:dyDescent="0.2">
      <c r="C197" s="5"/>
      <c r="D197" s="5"/>
      <c r="E197" s="5"/>
      <c r="F197" s="5"/>
      <c r="G197" s="5"/>
    </row>
    <row r="198" spans="3:7" ht="15.75" customHeight="1" x14ac:dyDescent="0.2">
      <c r="C198" s="5"/>
      <c r="D198" s="5"/>
      <c r="E198" s="5"/>
      <c r="F198" s="5"/>
      <c r="G198" s="5"/>
    </row>
    <row r="199" spans="3:7" ht="15.75" customHeight="1" x14ac:dyDescent="0.2">
      <c r="C199" s="5"/>
      <c r="D199" s="5"/>
      <c r="E199" s="5"/>
      <c r="F199" s="5"/>
      <c r="G199" s="5"/>
    </row>
    <row r="200" spans="3:7" ht="15.75" customHeight="1" x14ac:dyDescent="0.2">
      <c r="C200" s="5"/>
      <c r="D200" s="5"/>
      <c r="E200" s="5"/>
      <c r="F200" s="5"/>
      <c r="G200" s="5"/>
    </row>
    <row r="201" spans="3:7" ht="15.75" customHeight="1" x14ac:dyDescent="0.2">
      <c r="C201" s="5"/>
      <c r="D201" s="5"/>
      <c r="E201" s="5"/>
      <c r="F201" s="5"/>
      <c r="G201" s="5"/>
    </row>
    <row r="202" spans="3:7" ht="15.75" customHeight="1" x14ac:dyDescent="0.2">
      <c r="C202" s="5"/>
      <c r="D202" s="5"/>
      <c r="E202" s="5"/>
      <c r="F202" s="5"/>
      <c r="G202" s="5"/>
    </row>
    <row r="203" spans="3:7" ht="15.75" customHeight="1" x14ac:dyDescent="0.2">
      <c r="C203" s="5"/>
      <c r="D203" s="5"/>
      <c r="E203" s="5"/>
      <c r="F203" s="5"/>
      <c r="G203" s="5"/>
    </row>
    <row r="204" spans="3:7" ht="15.75" customHeight="1" x14ac:dyDescent="0.2">
      <c r="C204" s="5"/>
      <c r="D204" s="5"/>
      <c r="E204" s="5"/>
      <c r="F204" s="5"/>
      <c r="G204" s="5"/>
    </row>
    <row r="205" spans="3:7" ht="15.75" customHeight="1" x14ac:dyDescent="0.2">
      <c r="C205" s="5"/>
      <c r="D205" s="5"/>
      <c r="E205" s="5"/>
      <c r="F205" s="5"/>
      <c r="G205" s="5"/>
    </row>
    <row r="206" spans="3:7" ht="15.75" customHeight="1" x14ac:dyDescent="0.2">
      <c r="C206" s="5"/>
      <c r="D206" s="5"/>
      <c r="E206" s="5"/>
      <c r="F206" s="5"/>
      <c r="G206" s="5"/>
    </row>
    <row r="207" spans="3:7" ht="15.75" customHeight="1" x14ac:dyDescent="0.2">
      <c r="C207" s="5"/>
      <c r="D207" s="5"/>
      <c r="E207" s="5"/>
      <c r="F207" s="5"/>
      <c r="G207" s="5"/>
    </row>
    <row r="208" spans="3:7" ht="15.75" customHeight="1" x14ac:dyDescent="0.2">
      <c r="C208" s="5"/>
      <c r="D208" s="5"/>
      <c r="E208" s="5"/>
      <c r="F208" s="5"/>
      <c r="G208" s="5"/>
    </row>
    <row r="209" spans="3:7" ht="15.75" customHeight="1" x14ac:dyDescent="0.2">
      <c r="C209" s="5"/>
      <c r="D209" s="5"/>
      <c r="E209" s="5"/>
      <c r="F209" s="5"/>
      <c r="G209" s="5"/>
    </row>
    <row r="210" spans="3:7" ht="15.75" customHeight="1" x14ac:dyDescent="0.2">
      <c r="C210" s="5"/>
      <c r="D210" s="5"/>
      <c r="E210" s="5"/>
      <c r="F210" s="5"/>
      <c r="G210" s="5"/>
    </row>
    <row r="211" spans="3:7" ht="15.75" customHeight="1" x14ac:dyDescent="0.2">
      <c r="C211" s="5"/>
      <c r="D211" s="5"/>
      <c r="E211" s="5"/>
      <c r="F211" s="5"/>
      <c r="G211" s="5"/>
    </row>
    <row r="212" spans="3:7" ht="15.75" customHeight="1" x14ac:dyDescent="0.2">
      <c r="C212" s="5"/>
      <c r="D212" s="5"/>
      <c r="E212" s="5"/>
      <c r="F212" s="5"/>
      <c r="G212" s="5"/>
    </row>
    <row r="213" spans="3:7" ht="15.75" customHeight="1" x14ac:dyDescent="0.2">
      <c r="C213" s="5"/>
      <c r="D213" s="5"/>
      <c r="E213" s="5"/>
      <c r="F213" s="5"/>
      <c r="G213" s="5"/>
    </row>
    <row r="214" spans="3:7" ht="15.75" customHeight="1" x14ac:dyDescent="0.2">
      <c r="C214" s="5"/>
      <c r="D214" s="5"/>
      <c r="E214" s="5"/>
      <c r="F214" s="5"/>
      <c r="G214" s="5"/>
    </row>
    <row r="215" spans="3:7" ht="15.75" customHeight="1" x14ac:dyDescent="0.2">
      <c r="C215" s="5"/>
      <c r="D215" s="5"/>
      <c r="E215" s="5"/>
      <c r="F215" s="5"/>
      <c r="G215" s="5"/>
    </row>
    <row r="216" spans="3:7" ht="15.75" customHeight="1" x14ac:dyDescent="0.2">
      <c r="C216" s="5"/>
      <c r="D216" s="5"/>
      <c r="E216" s="5"/>
      <c r="F216" s="5"/>
      <c r="G216" s="5"/>
    </row>
    <row r="217" spans="3:7" ht="15.75" customHeight="1" x14ac:dyDescent="0.2">
      <c r="C217" s="5"/>
      <c r="D217" s="5"/>
      <c r="E217" s="5"/>
      <c r="F217" s="5"/>
      <c r="G217" s="5"/>
    </row>
    <row r="218" spans="3:7" ht="15.75" customHeight="1" x14ac:dyDescent="0.2">
      <c r="C218" s="5"/>
      <c r="D218" s="5"/>
      <c r="E218" s="5"/>
      <c r="F218" s="5"/>
      <c r="G218" s="5"/>
    </row>
    <row r="219" spans="3:7" ht="15.75" customHeight="1" x14ac:dyDescent="0.2">
      <c r="C219" s="5"/>
      <c r="D219" s="5"/>
      <c r="E219" s="5"/>
      <c r="F219" s="5"/>
      <c r="G219" s="5"/>
    </row>
    <row r="220" spans="3:7" ht="15.75" customHeight="1" x14ac:dyDescent="0.2">
      <c r="C220" s="5"/>
      <c r="D220" s="5"/>
      <c r="E220" s="5"/>
      <c r="F220" s="5"/>
      <c r="G220" s="5"/>
    </row>
    <row r="221" spans="3:7" ht="15.75" customHeight="1" x14ac:dyDescent="0.2">
      <c r="C221" s="5"/>
      <c r="D221" s="5"/>
      <c r="E221" s="5"/>
      <c r="F221" s="5"/>
      <c r="G221" s="5"/>
    </row>
    <row r="222" spans="3:7" ht="15.75" customHeight="1" x14ac:dyDescent="0.2">
      <c r="C222" s="5"/>
      <c r="D222" s="5"/>
      <c r="E222" s="5"/>
      <c r="F222" s="5"/>
      <c r="G222" s="5"/>
    </row>
    <row r="223" spans="3:7" ht="15.75" customHeight="1" x14ac:dyDescent="0.2">
      <c r="C223" s="5"/>
      <c r="D223" s="5"/>
      <c r="E223" s="5"/>
      <c r="F223" s="5"/>
      <c r="G223" s="5"/>
    </row>
    <row r="224" spans="3:7" ht="15.75" customHeight="1" x14ac:dyDescent="0.2">
      <c r="C224" s="5"/>
      <c r="D224" s="5"/>
      <c r="E224" s="5"/>
      <c r="F224" s="5"/>
      <c r="G224" s="5"/>
    </row>
    <row r="225" spans="3:7" ht="15.75" customHeight="1" x14ac:dyDescent="0.2">
      <c r="C225" s="5"/>
      <c r="D225" s="5"/>
      <c r="E225" s="5"/>
      <c r="F225" s="5"/>
      <c r="G225" s="5"/>
    </row>
    <row r="226" spans="3:7" ht="15.75" customHeight="1" x14ac:dyDescent="0.2">
      <c r="C226" s="5"/>
      <c r="D226" s="5"/>
      <c r="E226" s="5"/>
      <c r="F226" s="5"/>
      <c r="G226" s="5"/>
    </row>
    <row r="227" spans="3:7" ht="15.75" customHeight="1" x14ac:dyDescent="0.2">
      <c r="C227" s="5"/>
      <c r="D227" s="5"/>
      <c r="E227" s="5"/>
      <c r="F227" s="5"/>
      <c r="G227" s="5"/>
    </row>
    <row r="228" spans="3:7" ht="15.75" customHeight="1" x14ac:dyDescent="0.2">
      <c r="C228" s="5"/>
      <c r="D228" s="5"/>
      <c r="E228" s="5"/>
      <c r="F228" s="5"/>
      <c r="G228" s="5"/>
    </row>
    <row r="229" spans="3:7" ht="15.75" customHeight="1" x14ac:dyDescent="0.2">
      <c r="C229" s="5"/>
      <c r="D229" s="5"/>
      <c r="E229" s="5"/>
      <c r="F229" s="5"/>
      <c r="G229" s="5"/>
    </row>
    <row r="230" spans="3:7" ht="15.75" customHeight="1" x14ac:dyDescent="0.2">
      <c r="C230" s="5"/>
      <c r="D230" s="5"/>
      <c r="E230" s="5"/>
      <c r="F230" s="5"/>
      <c r="G230" s="5"/>
    </row>
    <row r="231" spans="3:7" ht="15.75" customHeight="1" x14ac:dyDescent="0.2">
      <c r="C231" s="5"/>
      <c r="D231" s="5"/>
      <c r="E231" s="5"/>
      <c r="F231" s="5"/>
      <c r="G231" s="5"/>
    </row>
    <row r="232" spans="3:7" ht="15.75" customHeight="1" x14ac:dyDescent="0.2">
      <c r="C232" s="5"/>
      <c r="D232" s="5"/>
      <c r="E232" s="5"/>
      <c r="F232" s="5"/>
      <c r="G232" s="5"/>
    </row>
    <row r="233" spans="3:7" ht="15.75" customHeight="1" x14ac:dyDescent="0.2">
      <c r="C233" s="5"/>
      <c r="D233" s="5"/>
      <c r="E233" s="5"/>
      <c r="F233" s="5"/>
      <c r="G233" s="5"/>
    </row>
    <row r="234" spans="3:7" ht="15.75" customHeight="1" x14ac:dyDescent="0.2">
      <c r="C234" s="5"/>
      <c r="D234" s="5"/>
      <c r="E234" s="5"/>
      <c r="F234" s="5"/>
      <c r="G234" s="5"/>
    </row>
    <row r="235" spans="3:7" ht="15.75" customHeight="1" x14ac:dyDescent="0.2">
      <c r="C235" s="5"/>
      <c r="D235" s="5"/>
      <c r="E235" s="5"/>
      <c r="F235" s="5"/>
      <c r="G235" s="5"/>
    </row>
    <row r="236" spans="3:7" ht="15.75" customHeight="1" x14ac:dyDescent="0.2">
      <c r="C236" s="5"/>
      <c r="D236" s="5"/>
      <c r="E236" s="5"/>
      <c r="F236" s="5"/>
      <c r="G236" s="5"/>
    </row>
    <row r="237" spans="3:7" ht="15.75" customHeight="1" x14ac:dyDescent="0.2">
      <c r="C237" s="5"/>
      <c r="D237" s="5"/>
      <c r="E237" s="5"/>
      <c r="F237" s="5"/>
      <c r="G237" s="5"/>
    </row>
    <row r="238" spans="3:7" ht="15.75" customHeight="1" x14ac:dyDescent="0.2">
      <c r="C238" s="5"/>
      <c r="D238" s="5"/>
      <c r="E238" s="5"/>
      <c r="F238" s="5"/>
      <c r="G238" s="5"/>
    </row>
    <row r="239" spans="3:7" ht="15.75" customHeight="1" x14ac:dyDescent="0.2">
      <c r="C239" s="5"/>
      <c r="D239" s="5"/>
      <c r="E239" s="5"/>
      <c r="F239" s="5"/>
      <c r="G239" s="5"/>
    </row>
    <row r="240" spans="3:7" ht="15.75" customHeight="1" x14ac:dyDescent="0.2">
      <c r="C240" s="5"/>
      <c r="D240" s="5"/>
      <c r="E240" s="5"/>
      <c r="F240" s="5"/>
      <c r="G240" s="5"/>
    </row>
    <row r="241" spans="3:7" ht="15.75" customHeight="1" x14ac:dyDescent="0.2">
      <c r="C241" s="5"/>
      <c r="D241" s="5"/>
      <c r="E241" s="5"/>
      <c r="F241" s="5"/>
      <c r="G241" s="5"/>
    </row>
    <row r="242" spans="3:7" ht="15.75" customHeight="1" x14ac:dyDescent="0.2">
      <c r="C242" s="5"/>
      <c r="D242" s="5"/>
      <c r="E242" s="5"/>
      <c r="F242" s="5"/>
      <c r="G242" s="5"/>
    </row>
    <row r="243" spans="3:7" ht="15.75" customHeight="1" x14ac:dyDescent="0.2">
      <c r="C243" s="5"/>
      <c r="D243" s="5"/>
      <c r="E243" s="5"/>
      <c r="F243" s="5"/>
      <c r="G243" s="5"/>
    </row>
    <row r="244" spans="3:7" ht="15.75" customHeight="1" x14ac:dyDescent="0.2">
      <c r="C244" s="5"/>
      <c r="D244" s="5"/>
      <c r="E244" s="5"/>
      <c r="F244" s="5"/>
      <c r="G244" s="5"/>
    </row>
    <row r="245" spans="3:7" ht="15.75" customHeight="1" x14ac:dyDescent="0.2">
      <c r="C245" s="5"/>
      <c r="D245" s="5"/>
      <c r="E245" s="5"/>
      <c r="F245" s="5"/>
      <c r="G245" s="5"/>
    </row>
    <row r="246" spans="3:7" ht="15.75" customHeight="1" x14ac:dyDescent="0.2">
      <c r="C246" s="5"/>
      <c r="D246" s="5"/>
      <c r="E246" s="5"/>
      <c r="F246" s="5"/>
      <c r="G246" s="5"/>
    </row>
    <row r="247" spans="3:7" ht="15.75" customHeight="1" x14ac:dyDescent="0.2">
      <c r="C247" s="5"/>
      <c r="D247" s="5"/>
      <c r="E247" s="5"/>
      <c r="F247" s="5"/>
      <c r="G247" s="5"/>
    </row>
    <row r="248" spans="3:7" ht="15.75" customHeight="1" x14ac:dyDescent="0.2">
      <c r="C248" s="5"/>
      <c r="D248" s="5"/>
      <c r="E248" s="5"/>
      <c r="F248" s="5"/>
      <c r="G248" s="5"/>
    </row>
    <row r="249" spans="3:7" ht="15.75" customHeight="1" x14ac:dyDescent="0.2">
      <c r="C249" s="5"/>
      <c r="D249" s="5"/>
      <c r="E249" s="5"/>
      <c r="F249" s="5"/>
      <c r="G249" s="5"/>
    </row>
    <row r="250" spans="3:7" ht="15.75" customHeight="1" x14ac:dyDescent="0.2">
      <c r="C250" s="5"/>
      <c r="D250" s="5"/>
      <c r="E250" s="5"/>
      <c r="F250" s="5"/>
      <c r="G250" s="5"/>
    </row>
    <row r="251" spans="3:7" ht="15.75" customHeight="1" x14ac:dyDescent="0.2">
      <c r="C251" s="5"/>
      <c r="D251" s="5"/>
      <c r="E251" s="5"/>
      <c r="F251" s="5"/>
      <c r="G251" s="5"/>
    </row>
    <row r="252" spans="3:7" ht="15.75" customHeight="1" x14ac:dyDescent="0.2">
      <c r="C252" s="5"/>
      <c r="D252" s="5"/>
      <c r="E252" s="5"/>
      <c r="F252" s="5"/>
      <c r="G252" s="5"/>
    </row>
    <row r="253" spans="3:7" ht="15.75" customHeight="1" x14ac:dyDescent="0.2">
      <c r="C253" s="5"/>
      <c r="D253" s="5"/>
      <c r="E253" s="5"/>
      <c r="F253" s="5"/>
      <c r="G253" s="5"/>
    </row>
    <row r="254" spans="3:7" ht="15.75" customHeight="1" x14ac:dyDescent="0.2">
      <c r="C254" s="5"/>
      <c r="D254" s="5"/>
      <c r="E254" s="5"/>
      <c r="F254" s="5"/>
      <c r="G254" s="5"/>
    </row>
    <row r="255" spans="3:7" ht="15.75" customHeight="1" x14ac:dyDescent="0.2">
      <c r="C255" s="5"/>
      <c r="D255" s="5"/>
      <c r="E255" s="5"/>
      <c r="F255" s="5"/>
      <c r="G255" s="5"/>
    </row>
    <row r="256" spans="3:7" ht="15.75" customHeight="1" x14ac:dyDescent="0.2">
      <c r="C256" s="5"/>
      <c r="D256" s="5"/>
      <c r="E256" s="5"/>
      <c r="F256" s="5"/>
      <c r="G256" s="5"/>
    </row>
    <row r="257" spans="3:7" ht="15.75" customHeight="1" x14ac:dyDescent="0.2">
      <c r="C257" s="5"/>
      <c r="D257" s="5"/>
      <c r="E257" s="5"/>
      <c r="F257" s="5"/>
      <c r="G257" s="5"/>
    </row>
    <row r="258" spans="3:7" ht="15.75" customHeight="1" x14ac:dyDescent="0.2">
      <c r="C258" s="5"/>
      <c r="D258" s="5"/>
      <c r="E258" s="5"/>
      <c r="F258" s="5"/>
      <c r="G258" s="5"/>
    </row>
    <row r="259" spans="3:7" ht="15.75" customHeight="1" x14ac:dyDescent="0.2">
      <c r="C259" s="5"/>
      <c r="D259" s="5"/>
      <c r="E259" s="5"/>
      <c r="F259" s="5"/>
      <c r="G259" s="5"/>
    </row>
    <row r="260" spans="3:7" ht="15.75" customHeight="1" x14ac:dyDescent="0.2">
      <c r="C260" s="5"/>
      <c r="D260" s="5"/>
      <c r="E260" s="5"/>
      <c r="F260" s="5"/>
      <c r="G260" s="5"/>
    </row>
    <row r="261" spans="3:7" ht="15.75" customHeight="1" x14ac:dyDescent="0.2">
      <c r="C261" s="5"/>
      <c r="D261" s="5"/>
      <c r="E261" s="5"/>
      <c r="F261" s="5"/>
      <c r="G261" s="5"/>
    </row>
    <row r="262" spans="3:7" ht="15.75" customHeight="1" x14ac:dyDescent="0.2">
      <c r="C262" s="5"/>
      <c r="D262" s="5"/>
      <c r="E262" s="5"/>
      <c r="F262" s="5"/>
      <c r="G262" s="5"/>
    </row>
    <row r="263" spans="3:7" ht="15.75" customHeight="1" x14ac:dyDescent="0.2">
      <c r="C263" s="5"/>
      <c r="D263" s="5"/>
      <c r="E263" s="5"/>
      <c r="F263" s="5"/>
      <c r="G263" s="5"/>
    </row>
    <row r="264" spans="3:7" ht="15.75" customHeight="1" x14ac:dyDescent="0.2">
      <c r="C264" s="5"/>
      <c r="D264" s="5"/>
      <c r="E264" s="5"/>
      <c r="F264" s="5"/>
      <c r="G264" s="5"/>
    </row>
    <row r="265" spans="3:7" ht="15.75" customHeight="1" x14ac:dyDescent="0.2">
      <c r="C265" s="5"/>
      <c r="D265" s="5"/>
      <c r="E265" s="5"/>
      <c r="F265" s="5"/>
      <c r="G265" s="5"/>
    </row>
    <row r="266" spans="3:7" ht="15.75" customHeight="1" x14ac:dyDescent="0.2">
      <c r="C266" s="5"/>
      <c r="D266" s="5"/>
      <c r="E266" s="5"/>
      <c r="F266" s="5"/>
      <c r="G266" s="5"/>
    </row>
    <row r="267" spans="3:7" ht="15.75" customHeight="1" x14ac:dyDescent="0.2">
      <c r="C267" s="5"/>
      <c r="D267" s="5"/>
      <c r="E267" s="5"/>
      <c r="F267" s="5"/>
      <c r="G267" s="5"/>
    </row>
    <row r="268" spans="3:7" ht="15.75" customHeight="1" x14ac:dyDescent="0.2">
      <c r="C268" s="5"/>
      <c r="D268" s="5"/>
      <c r="E268" s="5"/>
      <c r="F268" s="5"/>
      <c r="G268" s="5"/>
    </row>
    <row r="269" spans="3:7" ht="15.75" customHeight="1" x14ac:dyDescent="0.2">
      <c r="C269" s="5"/>
      <c r="D269" s="5"/>
      <c r="E269" s="5"/>
      <c r="F269" s="5"/>
      <c r="G269" s="5"/>
    </row>
    <row r="270" spans="3:7" ht="15.75" customHeight="1" x14ac:dyDescent="0.2">
      <c r="C270" s="5"/>
      <c r="D270" s="5"/>
      <c r="E270" s="5"/>
      <c r="F270" s="5"/>
      <c r="G270" s="5"/>
    </row>
    <row r="271" spans="3:7" ht="15.75" customHeight="1" x14ac:dyDescent="0.2">
      <c r="C271" s="5"/>
      <c r="D271" s="5"/>
      <c r="E271" s="5"/>
      <c r="F271" s="5"/>
      <c r="G271" s="5"/>
    </row>
    <row r="272" spans="3:7" ht="15.75" customHeight="1" x14ac:dyDescent="0.2">
      <c r="C272" s="5"/>
      <c r="D272" s="5"/>
      <c r="E272" s="5"/>
      <c r="F272" s="5"/>
      <c r="G272" s="5"/>
    </row>
    <row r="273" spans="3:7" ht="15.75" customHeight="1" x14ac:dyDescent="0.2">
      <c r="C273" s="5"/>
      <c r="D273" s="5"/>
      <c r="E273" s="5"/>
      <c r="F273" s="5"/>
      <c r="G273" s="5"/>
    </row>
    <row r="274" spans="3:7" ht="15.75" customHeight="1" x14ac:dyDescent="0.2">
      <c r="C274" s="5"/>
      <c r="D274" s="5"/>
      <c r="E274" s="5"/>
      <c r="F274" s="5"/>
      <c r="G274" s="5"/>
    </row>
    <row r="275" spans="3:7" ht="15.75" customHeight="1" x14ac:dyDescent="0.2">
      <c r="C275" s="5"/>
      <c r="D275" s="5"/>
      <c r="E275" s="5"/>
      <c r="F275" s="5"/>
      <c r="G275" s="5"/>
    </row>
    <row r="276" spans="3:7" ht="15.75" customHeight="1" x14ac:dyDescent="0.2">
      <c r="C276" s="5"/>
      <c r="D276" s="5"/>
      <c r="E276" s="5"/>
      <c r="F276" s="5"/>
      <c r="G276" s="5"/>
    </row>
    <row r="277" spans="3:7" ht="15.75" customHeight="1" x14ac:dyDescent="0.2">
      <c r="C277" s="5"/>
      <c r="D277" s="5"/>
      <c r="E277" s="5"/>
      <c r="F277" s="5"/>
      <c r="G277" s="5"/>
    </row>
    <row r="278" spans="3:7" ht="15.75" customHeight="1" x14ac:dyDescent="0.2">
      <c r="C278" s="5"/>
      <c r="D278" s="5"/>
      <c r="E278" s="5"/>
      <c r="F278" s="5"/>
      <c r="G278" s="5"/>
    </row>
    <row r="279" spans="3:7" ht="15.75" customHeight="1" x14ac:dyDescent="0.2">
      <c r="C279" s="5"/>
      <c r="D279" s="5"/>
      <c r="E279" s="5"/>
      <c r="F279" s="5"/>
      <c r="G279" s="5"/>
    </row>
    <row r="280" spans="3:7" ht="15.75" customHeight="1" x14ac:dyDescent="0.2">
      <c r="C280" s="5"/>
      <c r="D280" s="5"/>
      <c r="E280" s="5"/>
      <c r="F280" s="5"/>
      <c r="G280" s="5"/>
    </row>
    <row r="281" spans="3:7" ht="15.75" customHeight="1" x14ac:dyDescent="0.2">
      <c r="C281" s="5"/>
      <c r="D281" s="5"/>
      <c r="E281" s="5"/>
      <c r="F281" s="5"/>
      <c r="G281" s="5"/>
    </row>
    <row r="282" spans="3:7" ht="15.75" customHeight="1" x14ac:dyDescent="0.2">
      <c r="C282" s="5"/>
      <c r="D282" s="5"/>
      <c r="E282" s="5"/>
      <c r="F282" s="5"/>
      <c r="G282" s="5"/>
    </row>
    <row r="283" spans="3:7" ht="15.75" customHeight="1" x14ac:dyDescent="0.2">
      <c r="C283" s="5"/>
      <c r="D283" s="5"/>
      <c r="E283" s="5"/>
      <c r="F283" s="5"/>
      <c r="G283" s="5"/>
    </row>
    <row r="284" spans="3:7" ht="15.75" customHeight="1" x14ac:dyDescent="0.2">
      <c r="C284" s="5"/>
      <c r="D284" s="5"/>
      <c r="E284" s="5"/>
      <c r="F284" s="5"/>
      <c r="G284" s="5"/>
    </row>
    <row r="285" spans="3:7" ht="15.75" customHeight="1" x14ac:dyDescent="0.2">
      <c r="C285" s="5"/>
      <c r="D285" s="5"/>
      <c r="E285" s="5"/>
      <c r="F285" s="5"/>
      <c r="G285" s="5"/>
    </row>
    <row r="286" spans="3:7" ht="15.75" customHeight="1" x14ac:dyDescent="0.2">
      <c r="C286" s="5"/>
      <c r="D286" s="5"/>
      <c r="E286" s="5"/>
      <c r="F286" s="5"/>
      <c r="G286" s="5"/>
    </row>
    <row r="287" spans="3:7" ht="15.75" customHeight="1" x14ac:dyDescent="0.2">
      <c r="C287" s="5"/>
      <c r="D287" s="5"/>
      <c r="E287" s="5"/>
      <c r="F287" s="5"/>
      <c r="G287" s="5"/>
    </row>
    <row r="288" spans="3:7" ht="15.75" customHeight="1" x14ac:dyDescent="0.2">
      <c r="C288" s="5"/>
      <c r="D288" s="5"/>
      <c r="E288" s="5"/>
      <c r="F288" s="5"/>
      <c r="G288" s="5"/>
    </row>
    <row r="289" spans="3:7" ht="15.75" customHeight="1" x14ac:dyDescent="0.2">
      <c r="C289" s="5"/>
      <c r="D289" s="5"/>
      <c r="E289" s="5"/>
      <c r="F289" s="5"/>
      <c r="G289" s="5"/>
    </row>
    <row r="290" spans="3:7" ht="15.75" customHeight="1" x14ac:dyDescent="0.2">
      <c r="C290" s="5"/>
      <c r="D290" s="5"/>
      <c r="E290" s="5"/>
      <c r="F290" s="5"/>
      <c r="G290" s="5"/>
    </row>
    <row r="291" spans="3:7" ht="15.75" customHeight="1" x14ac:dyDescent="0.2">
      <c r="C291" s="5"/>
      <c r="D291" s="5"/>
      <c r="E291" s="5"/>
      <c r="F291" s="5"/>
      <c r="G291" s="5"/>
    </row>
    <row r="292" spans="3:7" ht="15.75" customHeight="1" x14ac:dyDescent="0.2">
      <c r="C292" s="5"/>
      <c r="D292" s="5"/>
      <c r="E292" s="5"/>
      <c r="F292" s="5"/>
      <c r="G292" s="5"/>
    </row>
    <row r="293" spans="3:7" ht="15.75" customHeight="1" x14ac:dyDescent="0.2">
      <c r="C293" s="5"/>
      <c r="D293" s="5"/>
      <c r="E293" s="5"/>
      <c r="F293" s="5"/>
      <c r="G293" s="5"/>
    </row>
    <row r="294" spans="3:7" ht="15.75" customHeight="1" x14ac:dyDescent="0.2">
      <c r="C294" s="5"/>
      <c r="D294" s="5"/>
      <c r="E294" s="5"/>
      <c r="F294" s="5"/>
      <c r="G294" s="5"/>
    </row>
    <row r="295" spans="3:7" ht="15.75" customHeight="1" x14ac:dyDescent="0.2">
      <c r="C295" s="5"/>
      <c r="D295" s="5"/>
      <c r="E295" s="5"/>
      <c r="F295" s="5"/>
      <c r="G295" s="5"/>
    </row>
    <row r="296" spans="3:7" ht="15.75" customHeight="1" x14ac:dyDescent="0.2">
      <c r="C296" s="5"/>
      <c r="D296" s="5"/>
      <c r="E296" s="5"/>
      <c r="F296" s="5"/>
      <c r="G296" s="5"/>
    </row>
    <row r="297" spans="3:7" ht="15.75" customHeight="1" x14ac:dyDescent="0.2">
      <c r="C297" s="5"/>
      <c r="D297" s="5"/>
      <c r="E297" s="5"/>
      <c r="F297" s="5"/>
      <c r="G297" s="5"/>
    </row>
    <row r="298" spans="3:7" ht="15.75" customHeight="1" x14ac:dyDescent="0.2">
      <c r="C298" s="5"/>
      <c r="D298" s="5"/>
      <c r="E298" s="5"/>
      <c r="F298" s="5"/>
      <c r="G298" s="5"/>
    </row>
    <row r="299" spans="3:7" ht="15.75" customHeight="1" x14ac:dyDescent="0.2">
      <c r="C299" s="5"/>
      <c r="D299" s="5"/>
      <c r="E299" s="5"/>
      <c r="F299" s="5"/>
      <c r="G299" s="5"/>
    </row>
    <row r="300" spans="3:7" ht="15.75" customHeight="1" x14ac:dyDescent="0.2">
      <c r="C300" s="5"/>
      <c r="D300" s="5"/>
      <c r="E300" s="5"/>
      <c r="F300" s="5"/>
      <c r="G300" s="5"/>
    </row>
    <row r="301" spans="3:7" ht="15.75" customHeight="1" x14ac:dyDescent="0.2">
      <c r="C301" s="5"/>
      <c r="D301" s="5"/>
      <c r="E301" s="5"/>
      <c r="F301" s="5"/>
      <c r="G301" s="5"/>
    </row>
    <row r="302" spans="3:7" ht="15.75" customHeight="1" x14ac:dyDescent="0.2">
      <c r="C302" s="5"/>
      <c r="D302" s="5"/>
      <c r="E302" s="5"/>
      <c r="F302" s="5"/>
      <c r="G302" s="5"/>
    </row>
    <row r="303" spans="3:7" ht="15.75" customHeight="1" x14ac:dyDescent="0.2">
      <c r="C303" s="5"/>
      <c r="D303" s="5"/>
      <c r="E303" s="5"/>
      <c r="F303" s="5"/>
      <c r="G303" s="5"/>
    </row>
    <row r="304" spans="3:7" ht="15.75" customHeight="1" x14ac:dyDescent="0.2">
      <c r="C304" s="5"/>
      <c r="D304" s="5"/>
      <c r="E304" s="5"/>
      <c r="F304" s="5"/>
      <c r="G304" s="5"/>
    </row>
    <row r="305" spans="3:7" ht="15.75" customHeight="1" x14ac:dyDescent="0.2">
      <c r="C305" s="5"/>
      <c r="D305" s="5"/>
      <c r="E305" s="5"/>
      <c r="F305" s="5"/>
      <c r="G305" s="5"/>
    </row>
    <row r="306" spans="3:7" ht="15.75" customHeight="1" x14ac:dyDescent="0.2">
      <c r="C306" s="5"/>
      <c r="D306" s="5"/>
      <c r="E306" s="5"/>
      <c r="F306" s="5"/>
      <c r="G306" s="5"/>
    </row>
    <row r="307" spans="3:7" ht="15.75" customHeight="1" x14ac:dyDescent="0.2">
      <c r="C307" s="5"/>
      <c r="D307" s="5"/>
      <c r="E307" s="5"/>
      <c r="F307" s="5"/>
      <c r="G307" s="5"/>
    </row>
    <row r="308" spans="3:7" ht="15.75" customHeight="1" x14ac:dyDescent="0.2">
      <c r="C308" s="5"/>
      <c r="D308" s="5"/>
      <c r="E308" s="5"/>
      <c r="F308" s="5"/>
      <c r="G308" s="5"/>
    </row>
    <row r="309" spans="3:7" ht="15.75" customHeight="1" x14ac:dyDescent="0.2">
      <c r="C309" s="5"/>
      <c r="D309" s="5"/>
      <c r="E309" s="5"/>
      <c r="F309" s="5"/>
      <c r="G309" s="5"/>
    </row>
    <row r="310" spans="3:7" ht="15.75" customHeight="1" x14ac:dyDescent="0.2">
      <c r="C310" s="5"/>
      <c r="D310" s="5"/>
      <c r="E310" s="5"/>
      <c r="F310" s="5"/>
      <c r="G310" s="5"/>
    </row>
    <row r="311" spans="3:7" ht="15.75" customHeight="1" x14ac:dyDescent="0.2">
      <c r="C311" s="5"/>
      <c r="D311" s="5"/>
      <c r="E311" s="5"/>
      <c r="F311" s="5"/>
      <c r="G311" s="5"/>
    </row>
    <row r="312" spans="3:7" ht="15.75" customHeight="1" x14ac:dyDescent="0.2">
      <c r="C312" s="5"/>
      <c r="D312" s="5"/>
      <c r="E312" s="5"/>
      <c r="F312" s="5"/>
      <c r="G312" s="5"/>
    </row>
    <row r="313" spans="3:7" ht="15.75" customHeight="1" x14ac:dyDescent="0.2">
      <c r="C313" s="5"/>
      <c r="D313" s="5"/>
      <c r="E313" s="5"/>
      <c r="F313" s="5"/>
      <c r="G313" s="5"/>
    </row>
    <row r="314" spans="3:7" ht="15.75" customHeight="1" x14ac:dyDescent="0.2">
      <c r="C314" s="5"/>
      <c r="D314" s="5"/>
      <c r="E314" s="5"/>
      <c r="F314" s="5"/>
      <c r="G314" s="5"/>
    </row>
    <row r="315" spans="3:7" ht="15.75" customHeight="1" x14ac:dyDescent="0.2">
      <c r="C315" s="5"/>
      <c r="D315" s="5"/>
      <c r="E315" s="5"/>
      <c r="F315" s="5"/>
      <c r="G315" s="5"/>
    </row>
    <row r="316" spans="3:7" ht="15.75" customHeight="1" x14ac:dyDescent="0.2"/>
    <row r="317" spans="3:7" ht="15.75" customHeight="1" x14ac:dyDescent="0.2"/>
    <row r="318" spans="3:7" ht="15.75" customHeight="1" x14ac:dyDescent="0.2"/>
    <row r="319" spans="3:7" ht="15.75" customHeight="1" x14ac:dyDescent="0.2"/>
    <row r="320" spans="3:7"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mergeCells count="3">
    <mergeCell ref="A1:I1"/>
    <mergeCell ref="A2:I2"/>
    <mergeCell ref="A19:B19"/>
  </mergeCells>
  <printOptions horizontalCentered="1" gridLines="1"/>
  <pageMargins left="0.7" right="0.7" top="0.75" bottom="0.75" header="0" footer="0"/>
  <pageSetup fitToHeight="0" pageOrder="overThenDown" orientation="landscape" cellComments="atEnd"/>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SSR2 Workplan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Jennifer Bryce</cp:lastModifiedBy>
  <dcterms:created xsi:type="dcterms:W3CDTF">2019-01-27T21:13:31Z</dcterms:created>
  <dcterms:modified xsi:type="dcterms:W3CDTF">2019-01-28T17:15:48Z</dcterms:modified>
</cp:coreProperties>
</file>